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scoladocaoscom-my.sharepoint.com/personal/rebeca_escoladocaos_com/Documents/Controles Pessoais/Outros/Fernando/"/>
    </mc:Choice>
  </mc:AlternateContent>
  <xr:revisionPtr revIDLastSave="0" documentId="8_{BAF4A617-D9A7-4186-8E33-195DD247B89A}" xr6:coauthVersionLast="47" xr6:coauthVersionMax="47" xr10:uidLastSave="{00000000-0000-0000-0000-000000000000}"/>
  <bookViews>
    <workbookView xWindow="-120" yWindow="-120" windowWidth="20730" windowHeight="11040" tabRatio="0" xr2:uid="{33D22EED-DF9C-4ED0-910D-97C7EE86DCCD}"/>
  </bookViews>
  <sheets>
    <sheet name="Instruções" sheetId="2" r:id="rId1"/>
    <sheet name="Ano a Ano" sheetId="1" r:id="rId2"/>
    <sheet name="Gráfic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3" l="1"/>
  <c r="F27" i="3"/>
  <c r="G27" i="3" s="1"/>
  <c r="H27" i="3" s="1"/>
  <c r="I27" i="3" s="1"/>
  <c r="J27" i="3" s="1"/>
  <c r="K27" i="3" s="1"/>
  <c r="L27" i="3" s="1"/>
  <c r="M27" i="3" s="1"/>
  <c r="N27" i="3" s="1"/>
  <c r="D27" i="3"/>
  <c r="C27" i="3"/>
  <c r="Q8" i="3"/>
  <c r="Q18" i="3"/>
  <c r="R18" i="3"/>
  <c r="S18" i="3" s="1"/>
  <c r="T18" i="3" s="1"/>
  <c r="U18" i="3" s="1"/>
  <c r="V18" i="3" s="1"/>
  <c r="W18" i="3" s="1"/>
  <c r="X18" i="3" s="1"/>
  <c r="Y18" i="3" s="1"/>
  <c r="Z18" i="3" s="1"/>
  <c r="AA18" i="3" s="1"/>
  <c r="AB18" i="3" s="1"/>
  <c r="C18" i="3"/>
  <c r="D18" i="3" s="1"/>
  <c r="E18" i="3" s="1"/>
  <c r="F18" i="3" s="1"/>
  <c r="G18" i="3" s="1"/>
  <c r="H18" i="3" s="1"/>
  <c r="I18" i="3" s="1"/>
  <c r="J18" i="3" s="1"/>
  <c r="K18" i="3" s="1"/>
  <c r="L18" i="3" s="1"/>
  <c r="M18" i="3" s="1"/>
  <c r="N18" i="3" s="1"/>
  <c r="R8" i="3"/>
  <c r="S8" i="3" s="1"/>
  <c r="T8" i="3" s="1"/>
  <c r="U8" i="3" s="1"/>
  <c r="V8" i="3" s="1"/>
  <c r="W8" i="3" s="1"/>
  <c r="X8" i="3" s="1"/>
  <c r="Y8" i="3" s="1"/>
  <c r="Z8" i="3" s="1"/>
  <c r="AA8" i="3" s="1"/>
  <c r="AB8" i="3" s="1"/>
  <c r="M8" i="3"/>
  <c r="N8" i="3"/>
  <c r="E8" i="3"/>
  <c r="F8" i="3"/>
  <c r="G8" i="3" s="1"/>
  <c r="H8" i="3" s="1"/>
  <c r="I8" i="3" s="1"/>
  <c r="J8" i="3" s="1"/>
  <c r="K8" i="3" s="1"/>
  <c r="L8" i="3" s="1"/>
  <c r="D8" i="3"/>
  <c r="C8" i="3"/>
  <c r="F2" i="1"/>
  <c r="H2" i="1"/>
  <c r="J2" i="1" s="1"/>
  <c r="L2" i="1" s="1"/>
  <c r="N2" i="1" s="1"/>
  <c r="P2" i="1" s="1"/>
  <c r="R2" i="1" s="1"/>
  <c r="T2" i="1" s="1"/>
  <c r="V2" i="1" s="1"/>
  <c r="X2" i="1" s="1"/>
  <c r="D2" i="1"/>
  <c r="N29" i="3"/>
  <c r="M29" i="3"/>
  <c r="L29" i="3"/>
  <c r="K29" i="3"/>
  <c r="J29" i="3"/>
  <c r="I29" i="3"/>
  <c r="H29" i="3"/>
  <c r="G29" i="3"/>
  <c r="F29" i="3"/>
  <c r="E29" i="3"/>
  <c r="D29" i="3"/>
  <c r="C29" i="3"/>
  <c r="N28" i="3"/>
  <c r="M28" i="3"/>
  <c r="L28" i="3"/>
  <c r="K28" i="3"/>
  <c r="J28" i="3"/>
  <c r="I28" i="3"/>
  <c r="H28" i="3"/>
  <c r="G28" i="3"/>
  <c r="F28" i="3"/>
  <c r="E28" i="3"/>
  <c r="D28" i="3"/>
  <c r="C28" i="3"/>
  <c r="C26" i="3"/>
  <c r="AB19" i="3"/>
  <c r="AA19" i="3"/>
  <c r="Z19" i="3"/>
  <c r="Y19" i="3"/>
  <c r="X19" i="3"/>
  <c r="W19" i="3"/>
  <c r="V19" i="3"/>
  <c r="U19" i="3"/>
  <c r="T19" i="3"/>
  <c r="S19" i="3"/>
  <c r="R19" i="3"/>
  <c r="Q19" i="3"/>
  <c r="Q17" i="3"/>
  <c r="N19" i="3"/>
  <c r="M19" i="3"/>
  <c r="L19" i="3"/>
  <c r="K19" i="3"/>
  <c r="J19" i="3"/>
  <c r="I19" i="3"/>
  <c r="H19" i="3"/>
  <c r="G19" i="3"/>
  <c r="F19" i="3"/>
  <c r="E19" i="3"/>
  <c r="D19" i="3"/>
  <c r="C19" i="3"/>
  <c r="C17" i="3"/>
  <c r="AB9" i="3"/>
  <c r="AA9" i="3"/>
  <c r="Z9" i="3"/>
  <c r="Y9" i="3"/>
  <c r="X9" i="3"/>
  <c r="W9" i="3"/>
  <c r="V9" i="3"/>
  <c r="U9" i="3"/>
  <c r="N9" i="3"/>
  <c r="M9" i="3"/>
  <c r="L9" i="3"/>
  <c r="K9" i="3"/>
  <c r="J9" i="3"/>
  <c r="I9" i="3"/>
  <c r="H9" i="3"/>
  <c r="G9" i="3"/>
  <c r="F9" i="3"/>
  <c r="E9" i="3"/>
  <c r="D9" i="3"/>
  <c r="C9" i="3"/>
  <c r="Q7" i="3"/>
  <c r="C7" i="3"/>
  <c r="X71" i="1"/>
  <c r="Y70" i="1" s="1"/>
  <c r="V71" i="1"/>
  <c r="T71" i="1"/>
  <c r="R71" i="1"/>
  <c r="W70" i="1"/>
  <c r="U70" i="1"/>
  <c r="S70" i="1"/>
  <c r="Y69" i="1"/>
  <c r="W69" i="1"/>
  <c r="U69" i="1"/>
  <c r="S69" i="1"/>
  <c r="W68" i="1"/>
  <c r="U68" i="1"/>
  <c r="S68" i="1"/>
  <c r="Y67" i="1"/>
  <c r="W67" i="1"/>
  <c r="U67" i="1"/>
  <c r="S67" i="1"/>
  <c r="W66" i="1"/>
  <c r="U66" i="1"/>
  <c r="S66" i="1"/>
  <c r="X62" i="1"/>
  <c r="Y62" i="1" s="1"/>
  <c r="V62" i="1"/>
  <c r="W62" i="1" s="1"/>
  <c r="T62" i="1"/>
  <c r="U61" i="1" s="1"/>
  <c r="R62" i="1"/>
  <c r="S62" i="1" s="1"/>
  <c r="Y61" i="1"/>
  <c r="W61" i="1"/>
  <c r="W60" i="1"/>
  <c r="U60" i="1"/>
  <c r="Y59" i="1"/>
  <c r="W59" i="1"/>
  <c r="X57" i="1"/>
  <c r="Y55" i="1" s="1"/>
  <c r="V57" i="1"/>
  <c r="W55" i="1" s="1"/>
  <c r="T57" i="1"/>
  <c r="U57" i="1" s="1"/>
  <c r="R57" i="1"/>
  <c r="S57" i="1" s="1"/>
  <c r="U56" i="1"/>
  <c r="S56" i="1"/>
  <c r="S55" i="1"/>
  <c r="U54" i="1"/>
  <c r="S54" i="1"/>
  <c r="X52" i="1"/>
  <c r="Y52" i="1" s="1"/>
  <c r="V52" i="1"/>
  <c r="W52" i="1" s="1"/>
  <c r="T52" i="1"/>
  <c r="U51" i="1" s="1"/>
  <c r="R52" i="1"/>
  <c r="S50" i="1" s="1"/>
  <c r="W51" i="1"/>
  <c r="W50" i="1"/>
  <c r="U50" i="1"/>
  <c r="W49" i="1"/>
  <c r="X47" i="1"/>
  <c r="Y45" i="1" s="1"/>
  <c r="V47" i="1"/>
  <c r="W45" i="1" s="1"/>
  <c r="T47" i="1"/>
  <c r="U47" i="1" s="1"/>
  <c r="R47" i="1"/>
  <c r="S47" i="1" s="1"/>
  <c r="U46" i="1"/>
  <c r="S46" i="1"/>
  <c r="S45" i="1"/>
  <c r="U44" i="1"/>
  <c r="S44" i="1"/>
  <c r="X42" i="1"/>
  <c r="Y42" i="1" s="1"/>
  <c r="V42" i="1"/>
  <c r="W42" i="1" s="1"/>
  <c r="T42" i="1"/>
  <c r="U41" i="1" s="1"/>
  <c r="R42" i="1"/>
  <c r="S42" i="1" s="1"/>
  <c r="W41" i="1"/>
  <c r="W40" i="1"/>
  <c r="U40" i="1"/>
  <c r="W39" i="1"/>
  <c r="X35" i="1"/>
  <c r="Y33" i="1" s="1"/>
  <c r="V35" i="1"/>
  <c r="W33" i="1" s="1"/>
  <c r="T35" i="1"/>
  <c r="U35" i="1" s="1"/>
  <c r="R35" i="1"/>
  <c r="S35" i="1" s="1"/>
  <c r="U34" i="1"/>
  <c r="S34" i="1"/>
  <c r="S33" i="1"/>
  <c r="U32" i="1"/>
  <c r="S32" i="1"/>
  <c r="X29" i="1"/>
  <c r="Y29" i="1" s="1"/>
  <c r="V29" i="1"/>
  <c r="W29" i="1" s="1"/>
  <c r="T29" i="1"/>
  <c r="U28" i="1" s="1"/>
  <c r="R29" i="1"/>
  <c r="S29" i="1" s="1"/>
  <c r="W28" i="1"/>
  <c r="W27" i="1"/>
  <c r="U27" i="1"/>
  <c r="W26" i="1"/>
  <c r="T23" i="1"/>
  <c r="X22" i="1"/>
  <c r="Y22" i="1" s="1"/>
  <c r="V22" i="1"/>
  <c r="W22" i="1" s="1"/>
  <c r="T22" i="1"/>
  <c r="U22" i="1" s="1"/>
  <c r="R22" i="1"/>
  <c r="S22" i="1" s="1"/>
  <c r="Y21" i="1"/>
  <c r="W21" i="1"/>
  <c r="U21" i="1"/>
  <c r="S21" i="1"/>
  <c r="Y20" i="1"/>
  <c r="W20" i="1"/>
  <c r="U20" i="1"/>
  <c r="S20" i="1"/>
  <c r="X15" i="1"/>
  <c r="V15" i="1"/>
  <c r="T15" i="1"/>
  <c r="R15" i="1"/>
  <c r="X14" i="1"/>
  <c r="V14" i="1"/>
  <c r="T14" i="1"/>
  <c r="R14" i="1"/>
  <c r="X13" i="1"/>
  <c r="V13" i="1"/>
  <c r="T13" i="1"/>
  <c r="R13" i="1"/>
  <c r="X12" i="1"/>
  <c r="V12" i="1"/>
  <c r="T12" i="1"/>
  <c r="R12" i="1"/>
  <c r="P71" i="1"/>
  <c r="Q69" i="1" s="1"/>
  <c r="N71" i="1"/>
  <c r="O67" i="1" s="1"/>
  <c r="Q70" i="1"/>
  <c r="Q67" i="1"/>
  <c r="Q66" i="1"/>
  <c r="P62" i="1"/>
  <c r="Q62" i="1" s="1"/>
  <c r="N62" i="1"/>
  <c r="O60" i="1" s="1"/>
  <c r="Q61" i="1"/>
  <c r="O61" i="1"/>
  <c r="Q60" i="1"/>
  <c r="P57" i="1"/>
  <c r="Q55" i="1" s="1"/>
  <c r="N57" i="1"/>
  <c r="O57" i="1" s="1"/>
  <c r="Q56" i="1"/>
  <c r="P52" i="1"/>
  <c r="Q52" i="1" s="1"/>
  <c r="O52" i="1"/>
  <c r="N52" i="1"/>
  <c r="O51" i="1"/>
  <c r="O50" i="1"/>
  <c r="O49" i="1"/>
  <c r="Q47" i="1"/>
  <c r="P47" i="1"/>
  <c r="Q46" i="1" s="1"/>
  <c r="N47" i="1"/>
  <c r="O44" i="1" s="1"/>
  <c r="O46" i="1"/>
  <c r="Q45" i="1"/>
  <c r="O45" i="1"/>
  <c r="Q44" i="1"/>
  <c r="P42" i="1"/>
  <c r="Q41" i="1" s="1"/>
  <c r="N42" i="1"/>
  <c r="O40" i="1" s="1"/>
  <c r="O41" i="1"/>
  <c r="Q40" i="1"/>
  <c r="P35" i="1"/>
  <c r="Q33" i="1" s="1"/>
  <c r="N35" i="1"/>
  <c r="O35" i="1" s="1"/>
  <c r="Q34" i="1"/>
  <c r="P29" i="1"/>
  <c r="Q29" i="1" s="1"/>
  <c r="O29" i="1"/>
  <c r="N29" i="1"/>
  <c r="O28" i="1"/>
  <c r="O27" i="1"/>
  <c r="O26" i="1"/>
  <c r="P23" i="1"/>
  <c r="P22" i="1"/>
  <c r="Q22" i="1" s="1"/>
  <c r="N22" i="1"/>
  <c r="N23" i="1" s="1"/>
  <c r="Q21" i="1"/>
  <c r="O21" i="1"/>
  <c r="Q20" i="1"/>
  <c r="O20" i="1"/>
  <c r="P15" i="1"/>
  <c r="N15" i="1"/>
  <c r="P14" i="1"/>
  <c r="N14" i="1"/>
  <c r="P13" i="1"/>
  <c r="N13" i="1"/>
  <c r="P12" i="1"/>
  <c r="N12" i="1"/>
  <c r="L71" i="1"/>
  <c r="M69" i="1" s="1"/>
  <c r="J71" i="1"/>
  <c r="K70" i="1" s="1"/>
  <c r="M70" i="1"/>
  <c r="K68" i="1"/>
  <c r="M67" i="1"/>
  <c r="K67" i="1"/>
  <c r="M66" i="1"/>
  <c r="L62" i="1"/>
  <c r="M62" i="1" s="1"/>
  <c r="J62" i="1"/>
  <c r="K61" i="1" s="1"/>
  <c r="M61" i="1"/>
  <c r="M60" i="1"/>
  <c r="L57" i="1"/>
  <c r="M56" i="1" s="1"/>
  <c r="J57" i="1"/>
  <c r="K57" i="1" s="1"/>
  <c r="K54" i="1"/>
  <c r="L52" i="1"/>
  <c r="M52" i="1" s="1"/>
  <c r="K52" i="1"/>
  <c r="J52" i="1"/>
  <c r="K51" i="1" s="1"/>
  <c r="K50" i="1"/>
  <c r="K49" i="1"/>
  <c r="M47" i="1"/>
  <c r="L47" i="1"/>
  <c r="M46" i="1" s="1"/>
  <c r="J47" i="1"/>
  <c r="K47" i="1" s="1"/>
  <c r="K46" i="1"/>
  <c r="M45" i="1"/>
  <c r="K45" i="1"/>
  <c r="M44" i="1"/>
  <c r="K44" i="1"/>
  <c r="L42" i="1"/>
  <c r="M42" i="1" s="1"/>
  <c r="J42" i="1"/>
  <c r="K41" i="1" s="1"/>
  <c r="M41" i="1"/>
  <c r="M40" i="1"/>
  <c r="L35" i="1"/>
  <c r="M34" i="1" s="1"/>
  <c r="J35" i="1"/>
  <c r="K35" i="1" s="1"/>
  <c r="K32" i="1"/>
  <c r="L29" i="1"/>
  <c r="M29" i="1" s="1"/>
  <c r="K29" i="1"/>
  <c r="J29" i="1"/>
  <c r="K28" i="1" s="1"/>
  <c r="K27" i="1"/>
  <c r="K26" i="1"/>
  <c r="L23" i="1"/>
  <c r="L22" i="1"/>
  <c r="M22" i="1" s="1"/>
  <c r="J22" i="1"/>
  <c r="J23" i="1" s="1"/>
  <c r="M21" i="1"/>
  <c r="K21" i="1"/>
  <c r="M20" i="1"/>
  <c r="K20" i="1"/>
  <c r="L15" i="1"/>
  <c r="J15" i="1"/>
  <c r="L14" i="1"/>
  <c r="J14" i="1"/>
  <c r="L13" i="1"/>
  <c r="J13" i="1"/>
  <c r="L12" i="1"/>
  <c r="J12" i="1"/>
  <c r="H71" i="1"/>
  <c r="I70" i="1" s="1"/>
  <c r="F71" i="1"/>
  <c r="G69" i="1" s="1"/>
  <c r="I67" i="1"/>
  <c r="G67" i="1"/>
  <c r="H62" i="1"/>
  <c r="I61" i="1" s="1"/>
  <c r="F62" i="1"/>
  <c r="G60" i="1" s="1"/>
  <c r="G61" i="1"/>
  <c r="G59" i="1"/>
  <c r="H57" i="1"/>
  <c r="I56" i="1" s="1"/>
  <c r="F57" i="1"/>
  <c r="G57" i="1" s="1"/>
  <c r="H52" i="1"/>
  <c r="I52" i="1" s="1"/>
  <c r="F52" i="1"/>
  <c r="G52" i="1" s="1"/>
  <c r="G51" i="1"/>
  <c r="G50" i="1"/>
  <c r="G49" i="1"/>
  <c r="H47" i="1"/>
  <c r="I47" i="1" s="1"/>
  <c r="F47" i="1"/>
  <c r="G44" i="1" s="1"/>
  <c r="I45" i="1"/>
  <c r="G45" i="1"/>
  <c r="H42" i="1"/>
  <c r="I41" i="1" s="1"/>
  <c r="F42" i="1"/>
  <c r="G40" i="1" s="1"/>
  <c r="G41" i="1"/>
  <c r="G39" i="1"/>
  <c r="H35" i="1"/>
  <c r="I34" i="1" s="1"/>
  <c r="F35" i="1"/>
  <c r="G35" i="1" s="1"/>
  <c r="H29" i="1"/>
  <c r="I29" i="1" s="1"/>
  <c r="F29" i="1"/>
  <c r="G29" i="1" s="1"/>
  <c r="G28" i="1"/>
  <c r="G27" i="1"/>
  <c r="G26" i="1"/>
  <c r="H22" i="1"/>
  <c r="H23" i="1" s="1"/>
  <c r="F22" i="1"/>
  <c r="F23" i="1" s="1"/>
  <c r="I21" i="1"/>
  <c r="G21" i="1"/>
  <c r="I20" i="1"/>
  <c r="G20" i="1"/>
  <c r="H15" i="1"/>
  <c r="F15" i="1"/>
  <c r="H14" i="1"/>
  <c r="F14" i="1"/>
  <c r="H13" i="1"/>
  <c r="T9" i="3" s="1"/>
  <c r="F13" i="1"/>
  <c r="S9" i="3" s="1"/>
  <c r="H12" i="1"/>
  <c r="F12" i="1"/>
  <c r="B12" i="1"/>
  <c r="D71" i="1"/>
  <c r="E69" i="1" s="1"/>
  <c r="B71" i="1"/>
  <c r="C69" i="1"/>
  <c r="D62" i="1"/>
  <c r="E60" i="1" s="1"/>
  <c r="B62" i="1"/>
  <c r="C60" i="1"/>
  <c r="D57" i="1"/>
  <c r="E57" i="1" s="1"/>
  <c r="B57" i="1"/>
  <c r="C57" i="1" s="1"/>
  <c r="D52" i="1"/>
  <c r="B52" i="1"/>
  <c r="C50" i="1" s="1"/>
  <c r="D47" i="1"/>
  <c r="B47" i="1"/>
  <c r="C46" i="1" s="1"/>
  <c r="D42" i="1"/>
  <c r="E39" i="1" s="1"/>
  <c r="B42" i="1"/>
  <c r="C42" i="1"/>
  <c r="D22" i="1"/>
  <c r="D23" i="1" s="1"/>
  <c r="B22" i="1"/>
  <c r="C22" i="1" s="1"/>
  <c r="D15" i="1"/>
  <c r="D14" i="1"/>
  <c r="D13" i="1"/>
  <c r="R9" i="3" s="1"/>
  <c r="D12" i="1"/>
  <c r="B15" i="1"/>
  <c r="B14" i="1"/>
  <c r="B13" i="1"/>
  <c r="Q9" i="3" s="1"/>
  <c r="E50" i="1"/>
  <c r="E47" i="1"/>
  <c r="D35" i="1"/>
  <c r="E32" i="1" s="1"/>
  <c r="D29" i="1"/>
  <c r="E29" i="1" s="1"/>
  <c r="E28" i="1"/>
  <c r="E21" i="1"/>
  <c r="E20" i="1"/>
  <c r="B35" i="1"/>
  <c r="C35" i="1" s="1"/>
  <c r="B29" i="1"/>
  <c r="C28" i="1" s="1"/>
  <c r="C21" i="1"/>
  <c r="C20" i="1"/>
  <c r="V23" i="1" l="1"/>
  <c r="R23" i="1"/>
  <c r="W32" i="1"/>
  <c r="W34" i="1"/>
  <c r="W44" i="1"/>
  <c r="W46" i="1"/>
  <c r="W54" i="1"/>
  <c r="W56" i="1"/>
  <c r="S60" i="1"/>
  <c r="W47" i="1"/>
  <c r="X23" i="1"/>
  <c r="Y27" i="1"/>
  <c r="U29" i="1"/>
  <c r="Y32" i="1"/>
  <c r="Y34" i="1"/>
  <c r="Y35" i="1"/>
  <c r="Y40" i="1"/>
  <c r="U42" i="1"/>
  <c r="Y44" i="1"/>
  <c r="Y46" i="1"/>
  <c r="Y47" i="1"/>
  <c r="Y50" i="1"/>
  <c r="U52" i="1"/>
  <c r="Y54" i="1"/>
  <c r="Y56" i="1"/>
  <c r="Y57" i="1"/>
  <c r="Y60" i="1"/>
  <c r="U62" i="1"/>
  <c r="Y66" i="1"/>
  <c r="Y68" i="1"/>
  <c r="S40" i="1"/>
  <c r="S52" i="1"/>
  <c r="S26" i="1"/>
  <c r="S28" i="1"/>
  <c r="S39" i="1"/>
  <c r="S41" i="1"/>
  <c r="S49" i="1"/>
  <c r="S51" i="1"/>
  <c r="S59" i="1"/>
  <c r="S61" i="1"/>
  <c r="W35" i="1"/>
  <c r="U26" i="1"/>
  <c r="U33" i="1"/>
  <c r="U39" i="1"/>
  <c r="U45" i="1"/>
  <c r="U49" i="1"/>
  <c r="U55" i="1"/>
  <c r="U59" i="1"/>
  <c r="W57" i="1"/>
  <c r="S27" i="1"/>
  <c r="Y26" i="1"/>
  <c r="Y28" i="1"/>
  <c r="Y39" i="1"/>
  <c r="Y41" i="1"/>
  <c r="Y49" i="1"/>
  <c r="Y51" i="1"/>
  <c r="O32" i="1"/>
  <c r="O54" i="1"/>
  <c r="O68" i="1"/>
  <c r="O22" i="1"/>
  <c r="Q27" i="1"/>
  <c r="Q32" i="1"/>
  <c r="Q35" i="1"/>
  <c r="O42" i="1"/>
  <c r="Q50" i="1"/>
  <c r="Q54" i="1"/>
  <c r="Q57" i="1"/>
  <c r="O62" i="1"/>
  <c r="Q68" i="1"/>
  <c r="O33" i="1"/>
  <c r="O39" i="1"/>
  <c r="O55" i="1"/>
  <c r="O59" i="1"/>
  <c r="O69" i="1"/>
  <c r="Q28" i="1"/>
  <c r="Q39" i="1"/>
  <c r="Q42" i="1"/>
  <c r="O47" i="1"/>
  <c r="Q51" i="1"/>
  <c r="Q59" i="1"/>
  <c r="O34" i="1"/>
  <c r="O56" i="1"/>
  <c r="O66" i="1"/>
  <c r="O70" i="1"/>
  <c r="Q26" i="1"/>
  <c r="Q49" i="1"/>
  <c r="K22" i="1"/>
  <c r="M27" i="1"/>
  <c r="M32" i="1"/>
  <c r="M35" i="1"/>
  <c r="K42" i="1"/>
  <c r="M50" i="1"/>
  <c r="M54" i="1"/>
  <c r="M57" i="1"/>
  <c r="K62" i="1"/>
  <c r="M68" i="1"/>
  <c r="K33" i="1"/>
  <c r="K39" i="1"/>
  <c r="K55" i="1"/>
  <c r="K59" i="1"/>
  <c r="K69" i="1"/>
  <c r="M28" i="1"/>
  <c r="M33" i="1"/>
  <c r="M39" i="1"/>
  <c r="M51" i="1"/>
  <c r="M55" i="1"/>
  <c r="M59" i="1"/>
  <c r="K34" i="1"/>
  <c r="K40" i="1"/>
  <c r="K56" i="1"/>
  <c r="K60" i="1"/>
  <c r="K66" i="1"/>
  <c r="M26" i="1"/>
  <c r="M49" i="1"/>
  <c r="G32" i="1"/>
  <c r="G46" i="1"/>
  <c r="G54" i="1"/>
  <c r="G68" i="1"/>
  <c r="G22" i="1"/>
  <c r="I27" i="1"/>
  <c r="I32" i="1"/>
  <c r="I35" i="1"/>
  <c r="G42" i="1"/>
  <c r="I46" i="1"/>
  <c r="I50" i="1"/>
  <c r="I54" i="1"/>
  <c r="I57" i="1"/>
  <c r="G62" i="1"/>
  <c r="I68" i="1"/>
  <c r="G33" i="1"/>
  <c r="I28" i="1"/>
  <c r="I33" i="1"/>
  <c r="I39" i="1"/>
  <c r="I42" i="1"/>
  <c r="G47" i="1"/>
  <c r="I51" i="1"/>
  <c r="I55" i="1"/>
  <c r="I59" i="1"/>
  <c r="I62" i="1"/>
  <c r="I69" i="1"/>
  <c r="G34" i="1"/>
  <c r="G56" i="1"/>
  <c r="G66" i="1"/>
  <c r="G70" i="1"/>
  <c r="G55" i="1"/>
  <c r="I22" i="1"/>
  <c r="I40" i="1"/>
  <c r="I44" i="1"/>
  <c r="I60" i="1"/>
  <c r="I66" i="1"/>
  <c r="I26" i="1"/>
  <c r="I49" i="1"/>
  <c r="E34" i="1"/>
  <c r="E22" i="1"/>
  <c r="E66" i="1"/>
  <c r="E70" i="1"/>
  <c r="E68" i="1"/>
  <c r="E59" i="1"/>
  <c r="E62" i="1"/>
  <c r="E40" i="1"/>
  <c r="E41" i="1"/>
  <c r="E61" i="1"/>
  <c r="E55" i="1"/>
  <c r="E56" i="1"/>
  <c r="E51" i="1"/>
  <c r="E42" i="1"/>
  <c r="E33" i="1"/>
  <c r="E44" i="1"/>
  <c r="E26" i="1"/>
  <c r="E45" i="1"/>
  <c r="E52" i="1"/>
  <c r="E27" i="1"/>
  <c r="E35" i="1"/>
  <c r="E46" i="1"/>
  <c r="E54" i="1"/>
  <c r="E49" i="1"/>
  <c r="E67" i="1"/>
  <c r="C52" i="1"/>
  <c r="C51" i="1"/>
  <c r="C54" i="1"/>
  <c r="C70" i="1"/>
  <c r="C29" i="1"/>
  <c r="C61" i="1"/>
  <c r="C32" i="1"/>
  <c r="C62" i="1"/>
  <c r="C47" i="1"/>
  <c r="C49" i="1"/>
  <c r="C68" i="1"/>
  <c r="C39" i="1"/>
  <c r="C33" i="1"/>
  <c r="C40" i="1"/>
  <c r="C55" i="1"/>
  <c r="C34" i="1"/>
  <c r="C41" i="1"/>
  <c r="C56" i="1"/>
  <c r="C66" i="1"/>
  <c r="C67" i="1"/>
  <c r="C44" i="1"/>
  <c r="C45" i="1"/>
  <c r="C59" i="1"/>
  <c r="C26" i="1"/>
  <c r="C27" i="1"/>
  <c r="B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20" authorId="0" shapeId="0" xr:uid="{8F50FAB2-F553-463B-BAD6-19C3FB237AB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Consultores, professores e serviços, desenvolvimento de conteúdo e licenças, cursos e seminários realizados por empresas de serviços, cursos de idiomas.</t>
        </r>
      </text>
    </comment>
    <comment ref="A21" authorId="0" shapeId="0" xr:uid="{30102540-DDE4-4916-B435-C6FCF0FCC42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Investimento em Ensino Fundamental, Médio, técnico, graduação, pós- graduação, MBA, mestrado, doutorado.</t>
        </r>
      </text>
    </comment>
    <comment ref="A22" authorId="0" shapeId="0" xr:uid="{8E143B4B-7386-4ADD-B100-8BB25724F9AF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Formações realizadas com multiplicadores internos, despesas administrativas e salário das equipes de T&amp;D.</t>
        </r>
      </text>
    </comment>
    <comment ref="A32" authorId="0" shapeId="0" xr:uid="{573F8CDF-EFEB-44F0-BE3E-B315B819DC79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(área de produção, prestação de serviços atividade fim de empresa, logística, manutenção, etc.)</t>
        </r>
      </text>
    </comment>
    <comment ref="A33" authorId="0" shapeId="0" xr:uid="{A4BA983A-8F3F-409E-A4F0-1E267393323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(equipes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em contato direto com o cliente; atendimento, vendas, assistência técnica, pós-vendas)</t>
        </r>
      </text>
    </comment>
    <comment ref="A34" authorId="0" shapeId="0" xr:uid="{07CECBDC-8C0B-446A-8205-8CD6B62B62A5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(equipes de apoio, equipes atividade meio da empresa, áreas transversais, prestadores de serviço interno)</t>
        </r>
      </text>
    </comment>
  </commentList>
</comments>
</file>

<file path=xl/sharedStrings.xml><?xml version="1.0" encoding="utf-8"?>
<sst xmlns="http://schemas.openxmlformats.org/spreadsheetml/2006/main" count="312" uniqueCount="63">
  <si>
    <t>NUMEROS MACRO DA EMPRESA</t>
  </si>
  <si>
    <t>Faturamento anual</t>
  </si>
  <si>
    <t>Folha de pagamento por mês</t>
  </si>
  <si>
    <t>Orçamento anual de T&amp;D</t>
  </si>
  <si>
    <t>Número de colaboradores</t>
  </si>
  <si>
    <t>Horas de treinamento anuais por colaborador</t>
  </si>
  <si>
    <t>Número de profissionais exclusivos em T&amp;D</t>
  </si>
  <si>
    <t>INVESTIMENTO E EFICIÊNCIA DA ÁREA DE T&amp;D</t>
  </si>
  <si>
    <t xml:space="preserve">INVESTIMENTO ANUAL EM TREINAMENTO SOBRE A FOLHA DE PAGAMENTO ANUAL </t>
  </si>
  <si>
    <t>INVESTIMENTO ANUAL EM TREINAMENTO POR COLABORADOR</t>
  </si>
  <si>
    <t>INVESTIMENTO ANUAL EM TREINAMENTO SOBRE O FATURAMENTO BRUTO ANUAL DA ORGANIZAÇÃO</t>
  </si>
  <si>
    <t>NÚMERO DE COLABORADORES DA EMPRESA PARA CADA PROFISSIONAL DE T&amp;D (talvez num maiores = tercerizam menos)</t>
  </si>
  <si>
    <t>ÍNDICE DE ABSCENTEÍSMO NAS AÇÕES DE TREINAMENTO</t>
  </si>
  <si>
    <t>PERCENTAGEM</t>
  </si>
  <si>
    <t>VALOR</t>
  </si>
  <si>
    <t>DISTRIBUIÇÃO DAS AÇÕES DE T&amp;D: POR PÚBLICO, CONTEÚDO, MEIOS E MÉTODOS</t>
  </si>
  <si>
    <t>DISTRIBUIÇÃO DO INVESTIMENTO DO TREINAMENTO FORMAL POR NÍVEL HIERÁRQUICO</t>
  </si>
  <si>
    <t>Alta liderança</t>
  </si>
  <si>
    <t>Gerência e supervisão</t>
  </si>
  <si>
    <t>Não líderes</t>
  </si>
  <si>
    <t>DISTRIBUIÇÃO DO INVESTIMENTO ANUAL DE T&amp;D PARA OS NÃO LÍDERES POR ÁREA</t>
  </si>
  <si>
    <t>OPERAÇÃO OU INDUSTRIAL</t>
  </si>
  <si>
    <t>COMERCIAL</t>
  </si>
  <si>
    <t>ADMINISTRATIVO</t>
  </si>
  <si>
    <t>DISTRIBUIÇÃO DO INVESTIMENTO ANUAL  EM T&amp;D POR OBJETIVO</t>
  </si>
  <si>
    <t>ALTA LIDERANÇA</t>
  </si>
  <si>
    <t>Treinamento técnico</t>
  </si>
  <si>
    <t>Treinamento Comportamental</t>
  </si>
  <si>
    <t>Treinamento obrigatório ou compliiance</t>
  </si>
  <si>
    <t>GERÊNCIA E SUPERVISÃO</t>
  </si>
  <si>
    <t>NÃO LÍDER DA ÁREA DE OPERAÇÃO OU INDUSTRIAL</t>
  </si>
  <si>
    <t>NÃO LÍDER DA ÁREA COMERCIAL</t>
  </si>
  <si>
    <t>NÃO LÍDER DA ÁREA DO ADMINISTRATIVO</t>
  </si>
  <si>
    <t>Investimento total para os não líderes do admininstrativo (total deve ser 100%)</t>
  </si>
  <si>
    <t>DISTRIBUIÇÃO DO TREINAMENTO POR FORMA DE ENTREGA</t>
  </si>
  <si>
    <t>PERCEENTUAL DE HORAS DE TREINAMENTO REALIZADOS POR FORMA DE ENTREGA</t>
  </si>
  <si>
    <t>HORAS</t>
  </si>
  <si>
    <t>Treinamento presencial </t>
  </si>
  <si>
    <t>EAD (educação a distância) sem utilização de tecnologia (apostilas, manuais, etc)</t>
  </si>
  <si>
    <t>Outros</t>
  </si>
  <si>
    <t>RESULTADOS EM T&amp;D</t>
  </si>
  <si>
    <t>QUAL PERCENTAGEM DOS PROJETOS DE T&amp;D TEM CADA UMA DAS AVALIAÇÕES ABAIXO</t>
  </si>
  <si>
    <t>Avaliação de Reação</t>
  </si>
  <si>
    <t>Avaliação de Aprendizado</t>
  </si>
  <si>
    <t>Avaliação de Aplicabilidade</t>
  </si>
  <si>
    <t>Avaliação de ROI - Retorno sobre o Investimento</t>
  </si>
  <si>
    <t>INSTRUÇÕES</t>
  </si>
  <si>
    <t>INDICADORES DA SUA EMPRESA</t>
  </si>
  <si>
    <r>
      <t xml:space="preserve">On Line, EAD </t>
    </r>
    <r>
      <rPr>
        <b/>
        <sz val="10"/>
        <color theme="1"/>
        <rFont val="Calibri"/>
        <family val="2"/>
      </rPr>
      <t xml:space="preserve">não ao vivo </t>
    </r>
    <r>
      <rPr>
        <sz val="10"/>
        <color theme="1"/>
        <rFont val="Calibri"/>
        <family val="2"/>
      </rPr>
      <t>(auto treinamento)</t>
    </r>
  </si>
  <si>
    <r>
      <t xml:space="preserve">On Line, EAD com professor </t>
    </r>
    <r>
      <rPr>
        <b/>
        <sz val="10"/>
        <color theme="1"/>
        <rFont val="Calibri"/>
        <family val="2"/>
      </rPr>
      <t>ao vivo</t>
    </r>
  </si>
  <si>
    <t>TOTAL</t>
  </si>
  <si>
    <r>
      <rPr>
        <sz val="9"/>
        <color theme="1"/>
        <rFont val="Calibri"/>
        <family val="2"/>
      </rPr>
      <t xml:space="preserve">PERCENTAGEM DO ORÇAMENTO ANUAL COM </t>
    </r>
    <r>
      <rPr>
        <b/>
        <sz val="10"/>
        <color theme="1"/>
        <rFont val="Calibri"/>
        <family val="2"/>
      </rPr>
      <t>DESPESAS INTERNAS</t>
    </r>
  </si>
  <si>
    <r>
      <rPr>
        <sz val="9"/>
        <color theme="1"/>
        <rFont val="Calibri"/>
        <family val="2"/>
      </rPr>
      <t xml:space="preserve">PERCENTAGEM DO ORÇAMENTO ANUAL COM </t>
    </r>
    <r>
      <rPr>
        <b/>
        <sz val="10"/>
        <color theme="1"/>
        <rFont val="Calibri"/>
        <family val="2"/>
      </rPr>
      <t>CURSOS CURRICULARES</t>
    </r>
  </si>
  <si>
    <r>
      <rPr>
        <sz val="9"/>
        <color theme="1"/>
        <rFont val="Calibri"/>
        <family val="2"/>
      </rPr>
      <t xml:space="preserve">PERCENTAGEM DO ORÇAMENTO ANUAL COM </t>
    </r>
    <r>
      <rPr>
        <b/>
        <sz val="10"/>
        <color theme="1"/>
        <rFont val="Calibri"/>
        <family val="2"/>
      </rPr>
      <t>ATIVIDADES TERCEIRIZADAS</t>
    </r>
  </si>
  <si>
    <t>Investimento total para os não líderes</t>
  </si>
  <si>
    <t>Investimento total para a alta liderança</t>
  </si>
  <si>
    <t>Investimento total para gerência e supervisão</t>
  </si>
  <si>
    <t>Investimento total para os não líderes de operação</t>
  </si>
  <si>
    <t>Investimento total para os não líderes do comercial</t>
  </si>
  <si>
    <t>Avaliação de Resultados (impacto no negócio)</t>
  </si>
  <si>
    <t>DISTRIBUIÇÃO DO ORÇAMENTO ANUAL DE T&amp;D</t>
  </si>
  <si>
    <t>Líderes</t>
  </si>
  <si>
    <t>Não Líderess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</si>
</sst>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35"/>
      <color rgb="FF0070C0"/>
      <name val="Aptos Narrow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2"/>
      <color theme="0"/>
      <name val="Calibri"/>
      <family val="2"/>
    </font>
    <font>
      <b/>
      <sz val="9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10"/>
      <color theme="2"/>
      <name val="Calibri"/>
      <family val="2"/>
    </font>
    <font>
      <i/>
      <sz val="10"/>
      <color theme="1"/>
      <name val="Calibri"/>
      <family val="2"/>
    </font>
    <font>
      <sz val="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theme="2" tint="-0.24994659260841701"/>
      </top>
      <bottom style="hair">
        <color theme="2" tint="-0.24994659260841701"/>
      </bottom>
      <diagonal/>
    </border>
    <border>
      <left style="hair">
        <color theme="2" tint="-0.24994659260841701"/>
      </left>
      <right/>
      <top/>
      <bottom/>
      <diagonal/>
    </border>
    <border>
      <left/>
      <right style="hair">
        <color theme="2" tint="-0.24994659260841701"/>
      </right>
      <top/>
      <bottom/>
      <diagonal/>
    </border>
    <border>
      <left style="hair">
        <color theme="2" tint="-0.24994659260841701"/>
      </left>
      <right/>
      <top style="hair">
        <color theme="2" tint="-0.24994659260841701"/>
      </top>
      <bottom style="hair">
        <color theme="2" tint="-0.24994659260841701"/>
      </bottom>
      <diagonal/>
    </border>
    <border>
      <left/>
      <right style="hair">
        <color theme="2" tint="-0.24994659260841701"/>
      </right>
      <top style="hair">
        <color theme="2" tint="-0.24994659260841701"/>
      </top>
      <bottom style="hair">
        <color theme="2" tint="-0.2499465926084170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0" fillId="2" borderId="0" xfId="0" applyFill="1" applyProtection="1"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left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left" vertical="center" wrapText="1" indent="1"/>
      <protection hidden="1"/>
    </xf>
    <xf numFmtId="0" fontId="6" fillId="0" borderId="1" xfId="0" applyFont="1" applyBorder="1" applyAlignment="1" applyProtection="1">
      <alignment horizontal="left" vertical="center" indent="1"/>
      <protection hidden="1"/>
    </xf>
    <xf numFmtId="0" fontId="7" fillId="2" borderId="0" xfId="0" applyFont="1" applyFill="1" applyAlignment="1" applyProtection="1">
      <alignment horizontal="left" vertical="center" indent="1"/>
      <protection hidden="1"/>
    </xf>
    <xf numFmtId="0" fontId="9" fillId="0" borderId="1" xfId="0" applyFont="1" applyBorder="1" applyAlignment="1" applyProtection="1">
      <alignment horizontal="left" vertical="center" wrapText="1" indent="1"/>
      <protection hidden="1"/>
    </xf>
    <xf numFmtId="0" fontId="6" fillId="2" borderId="0" xfId="0" applyFont="1" applyFill="1" applyAlignment="1" applyProtection="1">
      <alignment horizontal="left" vertical="center" indent="1"/>
      <protection hidden="1"/>
    </xf>
    <xf numFmtId="0" fontId="6" fillId="0" borderId="1" xfId="0" applyFont="1" applyBorder="1" applyAlignment="1" applyProtection="1">
      <alignment horizontal="left" vertical="center" wrapText="1" indent="1"/>
      <protection hidden="1"/>
    </xf>
    <xf numFmtId="0" fontId="10" fillId="2" borderId="0" xfId="0" applyFont="1" applyFill="1" applyAlignment="1" applyProtection="1">
      <alignment horizontal="left" vertical="center" indent="1"/>
      <protection hidden="1"/>
    </xf>
    <xf numFmtId="0" fontId="11" fillId="2" borderId="0" xfId="0" applyFont="1" applyFill="1" applyAlignment="1" applyProtection="1">
      <alignment horizontal="left" vertical="center" indent="1"/>
      <protection hidden="1"/>
    </xf>
    <xf numFmtId="0" fontId="7" fillId="0" borderId="1" xfId="0" applyFont="1" applyBorder="1" applyAlignment="1" applyProtection="1">
      <alignment horizontal="left" vertical="center" wrapText="1" indent="1"/>
      <protection hidden="1"/>
    </xf>
    <xf numFmtId="0" fontId="12" fillId="0" borderId="1" xfId="0" applyFont="1" applyBorder="1" applyAlignment="1" applyProtection="1">
      <alignment horizontal="right" vertical="center" wrapText="1" indent="1"/>
      <protection hidden="1"/>
    </xf>
    <xf numFmtId="0" fontId="9" fillId="0" borderId="1" xfId="0" applyFont="1" applyBorder="1" applyAlignment="1" applyProtection="1">
      <alignment horizontal="right" vertical="center" wrapText="1" indent="1"/>
      <protection hidden="1"/>
    </xf>
    <xf numFmtId="0" fontId="12" fillId="0" borderId="1" xfId="0" applyFont="1" applyBorder="1" applyAlignment="1" applyProtection="1">
      <alignment horizontal="right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right" vertical="center" wrapText="1"/>
      <protection hidden="1"/>
    </xf>
    <xf numFmtId="0" fontId="8" fillId="5" borderId="0" xfId="0" applyFont="1" applyFill="1" applyAlignment="1" applyProtection="1">
      <alignment horizontal="left" vertical="center" indent="1"/>
      <protection hidden="1"/>
    </xf>
    <xf numFmtId="0" fontId="7" fillId="0" borderId="1" xfId="0" applyFont="1" applyBorder="1" applyAlignment="1" applyProtection="1">
      <alignment horizontal="right" vertical="center" wrapText="1" indent="1"/>
      <protection hidden="1"/>
    </xf>
    <xf numFmtId="43" fontId="7" fillId="3" borderId="4" xfId="1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hidden="1"/>
    </xf>
    <xf numFmtId="164" fontId="7" fillId="3" borderId="4" xfId="1" applyNumberFormat="1" applyFont="1" applyFill="1" applyBorder="1" applyAlignment="1" applyProtection="1">
      <alignment horizontal="left" vertical="center"/>
      <protection locked="0"/>
    </xf>
    <xf numFmtId="9" fontId="7" fillId="2" borderId="2" xfId="2" applyFont="1" applyFill="1" applyBorder="1" applyAlignment="1" applyProtection="1">
      <alignment horizontal="left" vertical="center"/>
      <protection hidden="1"/>
    </xf>
    <xf numFmtId="9" fontId="7" fillId="2" borderId="3" xfId="2" applyFont="1" applyFill="1" applyBorder="1" applyAlignment="1" applyProtection="1">
      <alignment horizontal="left" vertical="center"/>
      <protection hidden="1"/>
    </xf>
    <xf numFmtId="0" fontId="7" fillId="2" borderId="2" xfId="0" applyFont="1" applyFill="1" applyBorder="1" applyAlignment="1" applyProtection="1">
      <alignment horizontal="left" vertical="center"/>
      <protection hidden="1"/>
    </xf>
    <xf numFmtId="10" fontId="7" fillId="2" borderId="3" xfId="2" applyNumberFormat="1" applyFont="1" applyFill="1" applyBorder="1" applyAlignment="1" applyProtection="1">
      <alignment horizontal="left" vertical="center"/>
      <protection hidden="1"/>
    </xf>
    <xf numFmtId="43" fontId="7" fillId="2" borderId="3" xfId="1" applyFont="1" applyFill="1" applyBorder="1" applyAlignment="1" applyProtection="1">
      <alignment horizontal="left" vertical="center"/>
      <protection hidden="1"/>
    </xf>
    <xf numFmtId="164" fontId="7" fillId="2" borderId="2" xfId="0" applyNumberFormat="1" applyFont="1" applyFill="1" applyBorder="1" applyAlignment="1" applyProtection="1">
      <alignment horizontal="left" vertical="center"/>
      <protection hidden="1"/>
    </xf>
    <xf numFmtId="165" fontId="7" fillId="3" borderId="4" xfId="2" applyNumberFormat="1" applyFont="1" applyFill="1" applyBorder="1" applyAlignment="1" applyProtection="1">
      <alignment horizontal="right" vertical="center"/>
      <protection locked="0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43" fontId="7" fillId="4" borderId="5" xfId="2" applyNumberFormat="1" applyFont="1" applyFill="1" applyBorder="1" applyAlignment="1" applyProtection="1">
      <alignment horizontal="right" vertical="center"/>
      <protection hidden="1"/>
    </xf>
    <xf numFmtId="9" fontId="13" fillId="2" borderId="2" xfId="2" applyFont="1" applyFill="1" applyBorder="1" applyAlignment="1" applyProtection="1">
      <alignment horizontal="center" vertical="center"/>
      <protection hidden="1"/>
    </xf>
    <xf numFmtId="3" fontId="7" fillId="4" borderId="5" xfId="2" applyNumberFormat="1" applyFont="1" applyFill="1" applyBorder="1" applyAlignment="1" applyProtection="1">
      <alignment horizontal="right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43" fontId="7" fillId="4" borderId="4" xfId="1" applyFont="1" applyFill="1" applyBorder="1" applyAlignment="1" applyProtection="1">
      <alignment horizontal="right" vertical="center"/>
      <protection hidden="1"/>
    </xf>
    <xf numFmtId="3" fontId="7" fillId="4" borderId="4" xfId="1" applyNumberFormat="1" applyFont="1" applyFill="1" applyBorder="1" applyAlignment="1" applyProtection="1">
      <alignment horizontal="right" vertical="center"/>
      <protection hidden="1"/>
    </xf>
    <xf numFmtId="165" fontId="14" fillId="3" borderId="4" xfId="2" applyNumberFormat="1" applyFont="1" applyFill="1" applyBorder="1" applyAlignment="1" applyProtection="1">
      <alignment horizontal="right" vertical="center"/>
      <protection locked="0"/>
    </xf>
    <xf numFmtId="165" fontId="14" fillId="4" borderId="4" xfId="2" applyNumberFormat="1" applyFont="1" applyFill="1" applyBorder="1" applyAlignment="1" applyProtection="1">
      <alignment horizontal="right" vertical="center"/>
      <protection hidden="1"/>
    </xf>
    <xf numFmtId="0" fontId="15" fillId="2" borderId="0" xfId="3" applyFont="1" applyFill="1"/>
    <xf numFmtId="0" fontId="15" fillId="2" borderId="0" xfId="3" applyFont="1" applyFill="1" applyAlignment="1">
      <alignment horizontal="center"/>
    </xf>
    <xf numFmtId="0" fontId="15" fillId="2" borderId="0" xfId="3" applyFont="1" applyFill="1" applyAlignment="1" applyProtection="1">
      <alignment horizontal="center"/>
      <protection hidden="1"/>
    </xf>
    <xf numFmtId="0" fontId="15" fillId="2" borderId="0" xfId="3" applyFont="1" applyFill="1" applyProtection="1">
      <protection hidden="1"/>
    </xf>
    <xf numFmtId="0" fontId="15" fillId="2" borderId="0" xfId="3" applyFont="1" applyFill="1" applyAlignment="1" applyProtection="1">
      <alignment horizontal="left"/>
      <protection hidden="1"/>
    </xf>
    <xf numFmtId="43" fontId="15" fillId="2" borderId="0" xfId="3" applyNumberFormat="1" applyFont="1" applyFill="1" applyAlignment="1" applyProtection="1">
      <alignment horizontal="center"/>
      <protection hidden="1"/>
    </xf>
    <xf numFmtId="165" fontId="15" fillId="2" borderId="0" xfId="2" applyNumberFormat="1" applyFont="1" applyFill="1" applyAlignment="1" applyProtection="1">
      <alignment horizontal="center"/>
      <protection hidden="1"/>
    </xf>
    <xf numFmtId="165" fontId="15" fillId="2" borderId="0" xfId="2" applyNumberFormat="1" applyFont="1" applyFill="1" applyProtection="1"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</cellXfs>
  <cellStyles count="4">
    <cellStyle name="Normal" xfId="0" builtinId="0"/>
    <cellStyle name="Normal 2" xfId="3" xr:uid="{A4F5CB20-3675-4EC0-B2D0-78BFE6A122C1}"/>
    <cellStyle name="Porcentagem" xfId="2" builtinId="5"/>
    <cellStyle name="Vírgula" xfId="1" builtinId="3"/>
  </cellStyles>
  <dxfs count="10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0070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70C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pt-BR" b="1">
                <a:solidFill>
                  <a:srgbClr val="0070C0"/>
                </a:solidFill>
              </a:rPr>
              <a:t>Orçamento Anual de T&amp;D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70C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Gráficos!$C$8:$N$8</c:f>
              <c:numCache>
                <c:formatCode>General</c:formatCode>
                <c:ptCount val="12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</c:numCache>
            </c:numRef>
          </c:cat>
          <c:val>
            <c:numRef>
              <c:f>Gráficos!$C$9:$N$9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8D-4E73-BBE3-F1CB4EF64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5627247"/>
        <c:axId val="1705626287"/>
      </c:lineChart>
      <c:catAx>
        <c:axId val="1705627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pt-BR"/>
          </a:p>
        </c:txPr>
        <c:crossAx val="1705626287"/>
        <c:crosses val="autoZero"/>
        <c:auto val="1"/>
        <c:lblAlgn val="ctr"/>
        <c:lblOffset val="100"/>
        <c:noMultiLvlLbl val="0"/>
      </c:catAx>
      <c:valAx>
        <c:axId val="1705626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pt-BR"/>
          </a:p>
        </c:txPr>
        <c:crossAx val="1705627247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pt-BR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2225" cap="flat" cmpd="sng" algn="ctr">
      <a:solidFill>
        <a:srgbClr val="0070C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70C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pt-BR" b="1">
                <a:solidFill>
                  <a:srgbClr val="0070C0"/>
                </a:solidFill>
              </a:rPr>
              <a:t>Investimento Anual em Treinamento</a:t>
            </a:r>
            <a:r>
              <a:rPr lang="pt-BR" b="1" baseline="0">
                <a:solidFill>
                  <a:srgbClr val="0070C0"/>
                </a:solidFill>
              </a:rPr>
              <a:t> por Colaborador</a:t>
            </a:r>
            <a:endParaRPr lang="pt-BR" b="1">
              <a:solidFill>
                <a:srgbClr val="0070C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70C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Gráficos!$Q$8:$AB$8</c:f>
              <c:numCache>
                <c:formatCode>General</c:formatCode>
                <c:ptCount val="12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</c:numCache>
            </c:numRef>
          </c:cat>
          <c:val>
            <c:numRef>
              <c:f>Gráficos!$Q$9:$AB$9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8-4905-8313-EDA239F15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5627247"/>
        <c:axId val="1705626287"/>
      </c:lineChart>
      <c:catAx>
        <c:axId val="1705627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pt-BR"/>
          </a:p>
        </c:txPr>
        <c:crossAx val="1705626287"/>
        <c:crosses val="autoZero"/>
        <c:auto val="1"/>
        <c:lblAlgn val="ctr"/>
        <c:lblOffset val="100"/>
        <c:noMultiLvlLbl val="0"/>
      </c:catAx>
      <c:valAx>
        <c:axId val="1705626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pt-BR"/>
          </a:p>
        </c:txPr>
        <c:crossAx val="1705627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2225" cap="flat" cmpd="sng" algn="ctr">
      <a:solidFill>
        <a:srgbClr val="0070C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70C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pt-BR" b="1">
                <a:solidFill>
                  <a:srgbClr val="0070C0"/>
                </a:solidFill>
              </a:rPr>
              <a:t>Porcentagem do Orçamento Anual com Atividades Terceirizadas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70C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Gráficos!$C$18:$N$18</c:f>
              <c:numCache>
                <c:formatCode>General</c:formatCode>
                <c:ptCount val="12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</c:numCache>
            </c:numRef>
          </c:cat>
          <c:val>
            <c:numRef>
              <c:f>Gráficos!$C$19:$N$19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5C-43F6-8264-B2A9A6B81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5627247"/>
        <c:axId val="1705626287"/>
      </c:lineChart>
      <c:catAx>
        <c:axId val="1705627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pt-BR"/>
          </a:p>
        </c:txPr>
        <c:crossAx val="1705626287"/>
        <c:crosses val="autoZero"/>
        <c:auto val="1"/>
        <c:lblAlgn val="ctr"/>
        <c:lblOffset val="100"/>
        <c:noMultiLvlLbl val="0"/>
      </c:catAx>
      <c:valAx>
        <c:axId val="1705626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pt-BR"/>
          </a:p>
        </c:txPr>
        <c:crossAx val="1705627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2225" cap="flat" cmpd="sng" algn="ctr">
      <a:solidFill>
        <a:srgbClr val="0070C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70C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 b="1">
                <a:solidFill>
                  <a:srgbClr val="0070C0"/>
                </a:solidFill>
              </a:rPr>
              <a:t>Porcentagem</a:t>
            </a:r>
            <a:r>
              <a:rPr lang="en-US" b="1" baseline="0">
                <a:solidFill>
                  <a:srgbClr val="0070C0"/>
                </a:solidFill>
              </a:rPr>
              <a:t> do Orçamento Anual com Cursos Curriculares</a:t>
            </a:r>
            <a:endParaRPr lang="en-US" b="1">
              <a:solidFill>
                <a:srgbClr val="0070C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70C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Gráficos!$Q$18:$AB$18</c:f>
              <c:numCache>
                <c:formatCode>General</c:formatCode>
                <c:ptCount val="12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</c:numCache>
            </c:numRef>
          </c:cat>
          <c:val>
            <c:numRef>
              <c:f>Gráficos!$Q$19:$AB$19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33-418C-BEA4-6F6D33CA5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5627247"/>
        <c:axId val="1705626287"/>
      </c:lineChart>
      <c:catAx>
        <c:axId val="1705627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pt-BR"/>
          </a:p>
        </c:txPr>
        <c:crossAx val="1705626287"/>
        <c:crosses val="autoZero"/>
        <c:auto val="1"/>
        <c:lblAlgn val="ctr"/>
        <c:lblOffset val="100"/>
        <c:noMultiLvlLbl val="0"/>
      </c:catAx>
      <c:valAx>
        <c:axId val="1705626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pt-BR"/>
          </a:p>
        </c:txPr>
        <c:crossAx val="1705627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2225" cap="flat" cmpd="sng" algn="ctr">
      <a:solidFill>
        <a:srgbClr val="0070C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70C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pt-BR" b="1">
                <a:solidFill>
                  <a:srgbClr val="0070C0"/>
                </a:solidFill>
              </a:rPr>
              <a:t>Porcentagem do Investimento do Treinamento Formal entre Líderes</a:t>
            </a:r>
            <a:r>
              <a:rPr lang="pt-BR" b="1" baseline="0">
                <a:solidFill>
                  <a:srgbClr val="0070C0"/>
                </a:solidFill>
              </a:rPr>
              <a:t> e Não Líderes</a:t>
            </a:r>
            <a:endParaRPr lang="pt-BR" b="1">
              <a:solidFill>
                <a:srgbClr val="0070C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70C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Gráficos!$B$28</c:f>
              <c:strCache>
                <c:ptCount val="1"/>
                <c:pt idx="0">
                  <c:v>Líderes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Gráficos!$C$27:$N$27</c:f>
              <c:numCache>
                <c:formatCode>General</c:formatCode>
                <c:ptCount val="12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</c:numCache>
            </c:numRef>
          </c:cat>
          <c:val>
            <c:numRef>
              <c:f>Gráficos!$C$28:$N$28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26-4293-AC88-E7C53CEC73A9}"/>
            </c:ext>
          </c:extLst>
        </c:ser>
        <c:ser>
          <c:idx val="1"/>
          <c:order val="1"/>
          <c:tx>
            <c:strRef>
              <c:f>Gráficos!$B$29</c:f>
              <c:strCache>
                <c:ptCount val="1"/>
                <c:pt idx="0">
                  <c:v>Não Líderess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Gráficos!$C$27:$N$27</c:f>
              <c:numCache>
                <c:formatCode>General</c:formatCode>
                <c:ptCount val="12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</c:numCache>
            </c:numRef>
          </c:cat>
          <c:val>
            <c:numRef>
              <c:f>Gráficos!$C$29:$N$29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26-4293-AC88-E7C53CEC7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5627247"/>
        <c:axId val="1705626287"/>
      </c:lineChart>
      <c:catAx>
        <c:axId val="1705627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pt-BR"/>
          </a:p>
        </c:txPr>
        <c:crossAx val="1705626287"/>
        <c:crosses val="autoZero"/>
        <c:auto val="1"/>
        <c:lblAlgn val="ctr"/>
        <c:lblOffset val="100"/>
        <c:noMultiLvlLbl val="0"/>
      </c:catAx>
      <c:valAx>
        <c:axId val="1705626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pt-BR"/>
          </a:p>
        </c:txPr>
        <c:crossAx val="1705627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2225" cap="flat" cmpd="sng" algn="ctr">
      <a:solidFill>
        <a:srgbClr val="0070C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Ano a Ano'!A3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hyperlink" Target="https://materiais.integracao.com.br/e-book-pesquisa-panorama-2023" TargetMode="External"/><Relationship Id="rId4" Type="http://schemas.openxmlformats.org/officeDocument/2006/relationships/hyperlink" Target="#Gr&#225;ficos!F4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Gr&#225;ficos!F4"/><Relationship Id="rId2" Type="http://schemas.openxmlformats.org/officeDocument/2006/relationships/hyperlink" Target="#Instru&#231;&#245;es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13" Type="http://schemas.openxmlformats.org/officeDocument/2006/relationships/hyperlink" Target="#Gr&#225;ficos!H24:H31"/><Relationship Id="rId3" Type="http://schemas.openxmlformats.org/officeDocument/2006/relationships/hyperlink" Target="#Instru&#231;&#245;es!A3"/><Relationship Id="rId7" Type="http://schemas.openxmlformats.org/officeDocument/2006/relationships/hyperlink" Target="#Gr&#225;ficos!W6:W13"/><Relationship Id="rId12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6" Type="http://schemas.openxmlformats.org/officeDocument/2006/relationships/chart" Target="../charts/chart2.xml"/><Relationship Id="rId11" Type="http://schemas.openxmlformats.org/officeDocument/2006/relationships/hyperlink" Target="#Gr&#225;ficos!W15:W22"/><Relationship Id="rId5" Type="http://schemas.openxmlformats.org/officeDocument/2006/relationships/hyperlink" Target="#Gr&#225;ficos!H6:H13"/><Relationship Id="rId10" Type="http://schemas.openxmlformats.org/officeDocument/2006/relationships/hyperlink" Target="#Gr&#225;ficos!H15:H22"/><Relationship Id="rId4" Type="http://schemas.openxmlformats.org/officeDocument/2006/relationships/hyperlink" Target="#'Ano a Ano'!A3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18</xdr:row>
      <xdr:rowOff>9526</xdr:rowOff>
    </xdr:from>
    <xdr:to>
      <xdr:col>7</xdr:col>
      <xdr:colOff>470774</xdr:colOff>
      <xdr:row>19</xdr:row>
      <xdr:rowOff>66676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68D06B5-6005-77B1-0636-9405CAD04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96000"/>
                  </a14:imgEffect>
                  <a14:imgEffect>
                    <a14:brightnessContrast contrast="-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3419476"/>
          <a:ext cx="1337549" cy="2476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180974</xdr:colOff>
      <xdr:row>4</xdr:row>
      <xdr:rowOff>28575</xdr:rowOff>
    </xdr:from>
    <xdr:to>
      <xdr:col>4</xdr:col>
      <xdr:colOff>512174</xdr:colOff>
      <xdr:row>9</xdr:row>
      <xdr:rowOff>156075</xdr:rowOff>
    </xdr:to>
    <xdr:sp macro="" textlink="">
      <xdr:nvSpPr>
        <xdr:cNvPr id="5" name="Retângulo: Cantos Arredondados 4">
          <a:extLst>
            <a:ext uri="{FF2B5EF4-FFF2-40B4-BE49-F238E27FC236}">
              <a16:creationId xmlns:a16="http://schemas.microsoft.com/office/drawing/2014/main" id="{546E345A-FBAF-4A06-AE5F-D32B74DF77D5}"/>
            </a:ext>
          </a:extLst>
        </xdr:cNvPr>
        <xdr:cNvSpPr/>
      </xdr:nvSpPr>
      <xdr:spPr>
        <a:xfrm>
          <a:off x="790574" y="790575"/>
          <a:ext cx="2160000" cy="1080000"/>
        </a:xfrm>
        <a:prstGeom prst="roundRect">
          <a:avLst>
            <a:gd name="adj" fmla="val 11859"/>
          </a:avLst>
        </a:prstGeom>
        <a:solidFill>
          <a:schemeClr val="accent4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solidFill>
                <a:sysClr val="windowText" lastClr="000000"/>
              </a:solidFill>
            </a:rPr>
            <a:t>Preencher</a:t>
          </a:r>
          <a:r>
            <a:rPr lang="pt-BR" sz="1200" b="0" baseline="0">
              <a:solidFill>
                <a:sysClr val="windowText" lastClr="000000"/>
              </a:solidFill>
            </a:rPr>
            <a:t> somente </a:t>
          </a:r>
          <a:r>
            <a:rPr lang="pt-BR" sz="1200" b="0">
              <a:solidFill>
                <a:sysClr val="windowText" lastClr="000000"/>
              </a:solidFill>
            </a:rPr>
            <a:t>as células que estão em azul claro.</a:t>
          </a:r>
        </a:p>
      </xdr:txBody>
    </xdr:sp>
    <xdr:clientData/>
  </xdr:twoCellAnchor>
  <xdr:twoCellAnchor>
    <xdr:from>
      <xdr:col>1</xdr:col>
      <xdr:colOff>180974</xdr:colOff>
      <xdr:row>10</xdr:row>
      <xdr:rowOff>57148</xdr:rowOff>
    </xdr:from>
    <xdr:to>
      <xdr:col>4</xdr:col>
      <xdr:colOff>512174</xdr:colOff>
      <xdr:row>15</xdr:row>
      <xdr:rowOff>184648</xdr:rowOff>
    </xdr:to>
    <xdr:sp macro="" textlink="">
      <xdr:nvSpPr>
        <xdr:cNvPr id="6" name="Retângulo: Cantos Arredondados 5">
          <a:extLst>
            <a:ext uri="{FF2B5EF4-FFF2-40B4-BE49-F238E27FC236}">
              <a16:creationId xmlns:a16="http://schemas.microsoft.com/office/drawing/2014/main" id="{34FB1757-DB77-4DFD-B872-0F4116E29A34}"/>
            </a:ext>
          </a:extLst>
        </xdr:cNvPr>
        <xdr:cNvSpPr/>
      </xdr:nvSpPr>
      <xdr:spPr>
        <a:xfrm>
          <a:off x="790574" y="1962148"/>
          <a:ext cx="2160000" cy="1080000"/>
        </a:xfrm>
        <a:prstGeom prst="roundRect">
          <a:avLst>
            <a:gd name="adj" fmla="val 14458"/>
          </a:avLst>
        </a:prstGeom>
        <a:solidFill>
          <a:srgbClr val="FFFF99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solidFill>
                <a:sysClr val="windowText" lastClr="000000"/>
              </a:solidFill>
            </a:rPr>
            <a:t>As células em amarelo são de preenchimento automático (fórmulas)</a:t>
          </a:r>
        </a:p>
      </xdr:txBody>
    </xdr:sp>
    <xdr:clientData/>
  </xdr:twoCellAnchor>
  <xdr:twoCellAnchor>
    <xdr:from>
      <xdr:col>5</xdr:col>
      <xdr:colOff>66675</xdr:colOff>
      <xdr:row>4</xdr:row>
      <xdr:rowOff>28573</xdr:rowOff>
    </xdr:from>
    <xdr:to>
      <xdr:col>12</xdr:col>
      <xdr:colOff>552450</xdr:colOff>
      <xdr:row>15</xdr:row>
      <xdr:rowOff>180974</xdr:rowOff>
    </xdr:to>
    <xdr:sp macro="" textlink="">
      <xdr:nvSpPr>
        <xdr:cNvPr id="7" name="Retângulo: Cantos Arredondados 6">
          <a:extLst>
            <a:ext uri="{FF2B5EF4-FFF2-40B4-BE49-F238E27FC236}">
              <a16:creationId xmlns:a16="http://schemas.microsoft.com/office/drawing/2014/main" id="{3ED355D3-2AB7-40A3-85D6-69D0F0B7FEDA}"/>
            </a:ext>
          </a:extLst>
        </xdr:cNvPr>
        <xdr:cNvSpPr/>
      </xdr:nvSpPr>
      <xdr:spPr>
        <a:xfrm>
          <a:off x="3114675" y="790573"/>
          <a:ext cx="4752975" cy="2247901"/>
        </a:xfrm>
        <a:prstGeom prst="roundRect">
          <a:avLst>
            <a:gd name="adj" fmla="val 8489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54000" tIns="18000" rIns="54000" bIns="18000" rtlCol="0" anchor="ctr"/>
        <a:lstStyle/>
        <a:p>
          <a:pPr algn="ctr"/>
          <a:r>
            <a:rPr lang="pt-BR" sz="12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Estes indicadores são exatamente iguais aos</a:t>
          </a:r>
          <a:r>
            <a:rPr lang="pt-BR" sz="1200" b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mapeados pela pesquisa</a:t>
          </a:r>
          <a:endParaRPr lang="pt-BR" sz="1200">
            <a:effectLst/>
          </a:endParaRPr>
        </a:p>
        <a:p>
          <a:pPr algn="ctr"/>
          <a:r>
            <a:rPr lang="pt-BR" sz="12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 PANORAMA DO T&amp;D NO BRASIL</a:t>
          </a:r>
          <a:r>
            <a:rPr lang="pt-BR" sz="12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/>
          <a:endParaRPr lang="pt-BR" sz="900" b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2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Depois de preencher esta planilha, compare seus indicadores com o da pesquisa para correlacionar sua estratégia com a prática do mercado.</a:t>
          </a:r>
        </a:p>
        <a:p>
          <a:pPr algn="ctr"/>
          <a:endParaRPr lang="pt-BR" sz="900">
            <a:effectLst/>
          </a:endParaRPr>
        </a:p>
        <a:p>
          <a:pPr algn="ctr"/>
          <a:r>
            <a:rPr lang="pt-BR" sz="1200" b="0">
              <a:solidFill>
                <a:schemeClr val="bg1"/>
              </a:solidFill>
            </a:rPr>
            <a:t>Não deixe de participar da pesquisa </a:t>
          </a:r>
          <a:r>
            <a:rPr lang="pt-BR" sz="1200" b="1">
              <a:solidFill>
                <a:schemeClr val="bg1"/>
              </a:solidFill>
            </a:rPr>
            <a:t>O PANORAMA DO T&amp;D NO BRASIL</a:t>
          </a:r>
          <a:r>
            <a:rPr lang="pt-BR" sz="1200" b="0">
              <a:solidFill>
                <a:schemeClr val="bg1"/>
              </a:solidFill>
            </a:rPr>
            <a:t>, respondendo anualmente ao questionário,</a:t>
          </a:r>
          <a:r>
            <a:rPr lang="pt-BR" sz="1200" b="0" baseline="0">
              <a:solidFill>
                <a:schemeClr val="bg1"/>
              </a:solidFill>
            </a:rPr>
            <a:t> </a:t>
          </a:r>
          <a:r>
            <a:rPr lang="pt-BR" sz="1200" b="0">
              <a:solidFill>
                <a:schemeClr val="bg1"/>
              </a:solidFill>
            </a:rPr>
            <a:t>nos ajudando a mapear indicadores cada vez  mais específicos com a realidade da sua empresa.</a:t>
          </a:r>
        </a:p>
      </xdr:txBody>
    </xdr:sp>
    <xdr:clientData/>
  </xdr:twoCellAnchor>
  <xdr:twoCellAnchor>
    <xdr:from>
      <xdr:col>1</xdr:col>
      <xdr:colOff>352425</xdr:colOff>
      <xdr:row>17</xdr:row>
      <xdr:rowOff>180975</xdr:rowOff>
    </xdr:from>
    <xdr:to>
      <xdr:col>2</xdr:col>
      <xdr:colOff>600075</xdr:colOff>
      <xdr:row>19</xdr:row>
      <xdr:rowOff>38100</xdr:rowOff>
    </xdr:to>
    <xdr:sp macro="" textlink="">
      <xdr:nvSpPr>
        <xdr:cNvPr id="8" name="Retângulo: Cantos Arredondado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1857952-7CA7-4E04-AAD6-FCB55BA47A84}"/>
            </a:ext>
          </a:extLst>
        </xdr:cNvPr>
        <xdr:cNvSpPr/>
      </xdr:nvSpPr>
      <xdr:spPr>
        <a:xfrm>
          <a:off x="962025" y="3400425"/>
          <a:ext cx="857250" cy="23812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>
              <a:solidFill>
                <a:srgbClr val="FFFF00"/>
              </a:solidFill>
              <a:latin typeface="Britannic Bold" panose="020B0903060703020204" pitchFamily="34" charset="0"/>
            </a:rPr>
            <a:t>ANO A ANO</a:t>
          </a:r>
        </a:p>
      </xdr:txBody>
    </xdr:sp>
    <xdr:clientData/>
  </xdr:twoCellAnchor>
  <xdr:twoCellAnchor>
    <xdr:from>
      <xdr:col>3</xdr:col>
      <xdr:colOff>114300</xdr:colOff>
      <xdr:row>17</xdr:row>
      <xdr:rowOff>180975</xdr:rowOff>
    </xdr:from>
    <xdr:to>
      <xdr:col>4</xdr:col>
      <xdr:colOff>361950</xdr:colOff>
      <xdr:row>19</xdr:row>
      <xdr:rowOff>38100</xdr:rowOff>
    </xdr:to>
    <xdr:sp macro="" textlink="">
      <xdr:nvSpPr>
        <xdr:cNvPr id="9" name="Retângulo: Cantos Arredondados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A7FF743-7F7C-46E1-A903-C65F10246D0E}"/>
            </a:ext>
          </a:extLst>
        </xdr:cNvPr>
        <xdr:cNvSpPr/>
      </xdr:nvSpPr>
      <xdr:spPr>
        <a:xfrm>
          <a:off x="1943100" y="3400425"/>
          <a:ext cx="857250" cy="23812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>
              <a:solidFill>
                <a:srgbClr val="FFFF00"/>
              </a:solidFill>
              <a:latin typeface="Britannic Bold" panose="020B0903060703020204" pitchFamily="34" charset="0"/>
            </a:rPr>
            <a:t>GRÁFICOS</a:t>
          </a:r>
        </a:p>
      </xdr:txBody>
    </xdr:sp>
    <xdr:clientData/>
  </xdr:twoCellAnchor>
  <xdr:twoCellAnchor>
    <xdr:from>
      <xdr:col>8</xdr:col>
      <xdr:colOff>438150</xdr:colOff>
      <xdr:row>17</xdr:row>
      <xdr:rowOff>180975</xdr:rowOff>
    </xdr:from>
    <xdr:to>
      <xdr:col>12</xdr:col>
      <xdr:colOff>228599</xdr:colOff>
      <xdr:row>19</xdr:row>
      <xdr:rowOff>38100</xdr:rowOff>
    </xdr:to>
    <xdr:sp macro="" textlink="">
      <xdr:nvSpPr>
        <xdr:cNvPr id="2" name="Retângulo: Cantos Arredondados 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70F71A4-E057-4FCC-95CD-ADAD8D46D4BD}"/>
            </a:ext>
          </a:extLst>
        </xdr:cNvPr>
        <xdr:cNvSpPr/>
      </xdr:nvSpPr>
      <xdr:spPr>
        <a:xfrm>
          <a:off x="5314950" y="3400425"/>
          <a:ext cx="2228849" cy="23812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>
              <a:solidFill>
                <a:srgbClr val="FFFF00"/>
              </a:solidFill>
              <a:latin typeface="Britannic Bold" panose="020B0903060703020204" pitchFamily="34" charset="0"/>
            </a:rPr>
            <a:t>O  PANORAMA DO T&amp;D</a:t>
          </a:r>
          <a:r>
            <a:rPr lang="pt-BR" sz="900" baseline="0">
              <a:solidFill>
                <a:srgbClr val="FFFF00"/>
              </a:solidFill>
              <a:latin typeface="Britannic Bold" panose="020B0903060703020204" pitchFamily="34" charset="0"/>
            </a:rPr>
            <a:t> NO BRASIL</a:t>
          </a:r>
          <a:r>
            <a:rPr lang="pt-BR" sz="900">
              <a:solidFill>
                <a:srgbClr val="FFFF00"/>
              </a:solidFill>
              <a:latin typeface="Britannic Bold" panose="020B0903060703020204" pitchFamily="34" charset="0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0</xdr:col>
      <xdr:colOff>1914525</xdr:colOff>
      <xdr:row>1</xdr:row>
      <xdr:rowOff>142816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89F4318-FE4C-8237-40C5-B0CF67FCC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57150"/>
          <a:ext cx="1800225" cy="333316"/>
        </a:xfrm>
        <a:prstGeom prst="rect">
          <a:avLst/>
        </a:prstGeom>
      </xdr:spPr>
    </xdr:pic>
    <xdr:clientData/>
  </xdr:twoCellAnchor>
  <xdr:twoCellAnchor>
    <xdr:from>
      <xdr:col>0</xdr:col>
      <xdr:colOff>2705100</xdr:colOff>
      <xdr:row>0</xdr:row>
      <xdr:rowOff>104775</xdr:rowOff>
    </xdr:from>
    <xdr:to>
      <xdr:col>0</xdr:col>
      <xdr:colOff>3562350</xdr:colOff>
      <xdr:row>1</xdr:row>
      <xdr:rowOff>95250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207CD58-CE33-5CDB-C800-0817EFB7B9F9}"/>
            </a:ext>
          </a:extLst>
        </xdr:cNvPr>
        <xdr:cNvSpPr/>
      </xdr:nvSpPr>
      <xdr:spPr>
        <a:xfrm>
          <a:off x="2705100" y="104775"/>
          <a:ext cx="857250" cy="23812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>
              <a:solidFill>
                <a:srgbClr val="FFFF00"/>
              </a:solidFill>
              <a:latin typeface="Britannic Bold" panose="020B0903060703020204" pitchFamily="34" charset="0"/>
            </a:rPr>
            <a:t>instruções</a:t>
          </a:r>
        </a:p>
      </xdr:txBody>
    </xdr:sp>
    <xdr:clientData/>
  </xdr:twoCellAnchor>
  <xdr:twoCellAnchor>
    <xdr:from>
      <xdr:col>0</xdr:col>
      <xdr:colOff>3752850</xdr:colOff>
      <xdr:row>0</xdr:row>
      <xdr:rowOff>104775</xdr:rowOff>
    </xdr:from>
    <xdr:to>
      <xdr:col>0</xdr:col>
      <xdr:colOff>4610100</xdr:colOff>
      <xdr:row>1</xdr:row>
      <xdr:rowOff>95250</xdr:rowOff>
    </xdr:to>
    <xdr:sp macro="" textlink="">
      <xdr:nvSpPr>
        <xdr:cNvPr id="5" name="Retângulo: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9245B92-9C12-409F-B006-1E0F8D4F688A}"/>
            </a:ext>
          </a:extLst>
        </xdr:cNvPr>
        <xdr:cNvSpPr/>
      </xdr:nvSpPr>
      <xdr:spPr>
        <a:xfrm>
          <a:off x="3752850" y="104775"/>
          <a:ext cx="857250" cy="23812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>
              <a:solidFill>
                <a:srgbClr val="FFFF00"/>
              </a:solidFill>
              <a:latin typeface="Britannic Bold" panose="020B0903060703020204" pitchFamily="34" charset="0"/>
            </a:rPr>
            <a:t>Gráficos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438149</xdr:colOff>
      <xdr:row>5</xdr:row>
      <xdr:rowOff>4763</xdr:rowOff>
    </xdr:from>
    <xdr:to>
      <xdr:col>13</xdr:col>
      <xdr:colOff>447674</xdr:colOff>
      <xdr:row>13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2B19589-A218-215E-BC1F-6FD6F89984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0</xdr:row>
      <xdr:rowOff>95250</xdr:rowOff>
    </xdr:from>
    <xdr:to>
      <xdr:col>4</xdr:col>
      <xdr:colOff>142875</xdr:colOff>
      <xdr:row>1</xdr:row>
      <xdr:rowOff>180916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E442E2CD-A763-4D6A-8777-E4B5B2CD4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95250"/>
          <a:ext cx="1800225" cy="333316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</xdr:row>
      <xdr:rowOff>76200</xdr:rowOff>
    </xdr:from>
    <xdr:to>
      <xdr:col>2</xdr:col>
      <xdr:colOff>76200</xdr:colOff>
      <xdr:row>3</xdr:row>
      <xdr:rowOff>66675</xdr:rowOff>
    </xdr:to>
    <xdr:sp macro="" textlink="">
      <xdr:nvSpPr>
        <xdr:cNvPr id="8" name="Retângulo: Cantos Arredondado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CE6A439-AEF5-4300-8A34-868BDD545E02}"/>
            </a:ext>
          </a:extLst>
        </xdr:cNvPr>
        <xdr:cNvSpPr/>
      </xdr:nvSpPr>
      <xdr:spPr>
        <a:xfrm>
          <a:off x="114300" y="571500"/>
          <a:ext cx="857250" cy="23812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>
              <a:solidFill>
                <a:srgbClr val="FFFF00"/>
              </a:solidFill>
              <a:latin typeface="Britannic Bold" panose="020B0903060703020204" pitchFamily="34" charset="0"/>
            </a:rPr>
            <a:t>instruções</a:t>
          </a:r>
        </a:p>
      </xdr:txBody>
    </xdr:sp>
    <xdr:clientData/>
  </xdr:twoCellAnchor>
  <xdr:twoCellAnchor>
    <xdr:from>
      <xdr:col>2</xdr:col>
      <xdr:colOff>266700</xdr:colOff>
      <xdr:row>2</xdr:row>
      <xdr:rowOff>76200</xdr:rowOff>
    </xdr:from>
    <xdr:to>
      <xdr:col>4</xdr:col>
      <xdr:colOff>228600</xdr:colOff>
      <xdr:row>3</xdr:row>
      <xdr:rowOff>66675</xdr:rowOff>
    </xdr:to>
    <xdr:sp macro="" textlink="">
      <xdr:nvSpPr>
        <xdr:cNvPr id="9" name="Retângulo: Cantos Arredondados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84E0E56-6BA8-4B4B-9756-B3D8BB78AF13}"/>
            </a:ext>
          </a:extLst>
        </xdr:cNvPr>
        <xdr:cNvSpPr/>
      </xdr:nvSpPr>
      <xdr:spPr>
        <a:xfrm>
          <a:off x="1162050" y="571500"/>
          <a:ext cx="857250" cy="23812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>
              <a:solidFill>
                <a:srgbClr val="FFFF00"/>
              </a:solidFill>
              <a:latin typeface="Britannic Bold" panose="020B0903060703020204" pitchFamily="34" charset="0"/>
            </a:rPr>
            <a:t>Ano</a:t>
          </a:r>
          <a:r>
            <a:rPr lang="pt-BR" sz="900" baseline="0">
              <a:solidFill>
                <a:srgbClr val="FFFF00"/>
              </a:solidFill>
              <a:latin typeface="Britannic Bold" panose="020B0903060703020204" pitchFamily="34" charset="0"/>
            </a:rPr>
            <a:t> a Ano</a:t>
          </a:r>
          <a:endParaRPr lang="pt-BR" sz="900">
            <a:solidFill>
              <a:srgbClr val="FFFF00"/>
            </a:solidFill>
            <a:latin typeface="Britannic Bold" panose="020B0903060703020204" pitchFamily="34" charset="0"/>
          </a:endParaRPr>
        </a:p>
      </xdr:txBody>
    </xdr:sp>
    <xdr:clientData/>
  </xdr:twoCellAnchor>
  <xdr:twoCellAnchor>
    <xdr:from>
      <xdr:col>6</xdr:col>
      <xdr:colOff>38100</xdr:colOff>
      <xdr:row>0</xdr:row>
      <xdr:rowOff>161924</xdr:rowOff>
    </xdr:from>
    <xdr:to>
      <xdr:col>9</xdr:col>
      <xdr:colOff>135075</xdr:colOff>
      <xdr:row>2</xdr:row>
      <xdr:rowOff>206624</xdr:rowOff>
    </xdr:to>
    <xdr:sp macro="" textlink="">
      <xdr:nvSpPr>
        <xdr:cNvPr id="12" name="Retângulo: Cantos Arredondado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8B71EE8-12DF-44FF-84BF-0CA30D37AD79}"/>
            </a:ext>
          </a:extLst>
        </xdr:cNvPr>
        <xdr:cNvSpPr/>
      </xdr:nvSpPr>
      <xdr:spPr>
        <a:xfrm>
          <a:off x="2724150" y="161924"/>
          <a:ext cx="1440000" cy="540000"/>
        </a:xfrm>
        <a:prstGeom prst="round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pt-BR" sz="10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Orçamento Anual T&amp;D</a:t>
          </a:r>
        </a:p>
      </xdr:txBody>
    </xdr:sp>
    <xdr:clientData/>
  </xdr:twoCellAnchor>
  <xdr:twoCellAnchor>
    <xdr:from>
      <xdr:col>15</xdr:col>
      <xdr:colOff>0</xdr:colOff>
      <xdr:row>5</xdr:row>
      <xdr:rowOff>4763</xdr:rowOff>
    </xdr:from>
    <xdr:to>
      <xdr:col>28</xdr:col>
      <xdr:colOff>9525</xdr:colOff>
      <xdr:row>13</xdr:row>
      <xdr:rowOff>19050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662E2E81-A962-447C-AC04-486066EA81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276225</xdr:colOff>
      <xdr:row>0</xdr:row>
      <xdr:rowOff>161924</xdr:rowOff>
    </xdr:from>
    <xdr:to>
      <xdr:col>12</xdr:col>
      <xdr:colOff>373200</xdr:colOff>
      <xdr:row>2</xdr:row>
      <xdr:rowOff>206624</xdr:rowOff>
    </xdr:to>
    <xdr:sp macro="" textlink="">
      <xdr:nvSpPr>
        <xdr:cNvPr id="14" name="Retângulo: Cantos Arredondados 1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69849C9-A369-433D-83C9-A0133C2B29A0}"/>
            </a:ext>
          </a:extLst>
        </xdr:cNvPr>
        <xdr:cNvSpPr/>
      </xdr:nvSpPr>
      <xdr:spPr>
        <a:xfrm>
          <a:off x="4305300" y="161924"/>
          <a:ext cx="1440000" cy="540000"/>
        </a:xfrm>
        <a:prstGeom prst="round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pt-BR" sz="10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Investmento</a:t>
          </a:r>
          <a:r>
            <a:rPr lang="pt-BR" sz="1000" b="1" baseline="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Anual em Treinamento por Colaborador</a:t>
          </a:r>
          <a:endParaRPr lang="pt-BR" sz="1000" b="1">
            <a:solidFill>
              <a:schemeClr val="bg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438149</xdr:colOff>
      <xdr:row>13</xdr:row>
      <xdr:rowOff>185738</xdr:rowOff>
    </xdr:from>
    <xdr:to>
      <xdr:col>13</xdr:col>
      <xdr:colOff>447674</xdr:colOff>
      <xdr:row>22</xdr:row>
      <xdr:rowOff>8438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48371B9A-70B4-4E1F-9057-0DB3A7D80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13</xdr:row>
      <xdr:rowOff>185738</xdr:rowOff>
    </xdr:from>
    <xdr:to>
      <xdr:col>28</xdr:col>
      <xdr:colOff>9525</xdr:colOff>
      <xdr:row>22</xdr:row>
      <xdr:rowOff>8438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3A799B49-2ADD-45D6-BEF6-3C79FA2BE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38100</xdr:colOff>
      <xdr:row>0</xdr:row>
      <xdr:rowOff>161924</xdr:rowOff>
    </xdr:from>
    <xdr:to>
      <xdr:col>16</xdr:col>
      <xdr:colOff>335100</xdr:colOff>
      <xdr:row>2</xdr:row>
      <xdr:rowOff>206624</xdr:rowOff>
    </xdr:to>
    <xdr:sp macro="" textlink="">
      <xdr:nvSpPr>
        <xdr:cNvPr id="17" name="Retângulo: Cantos Arredondados 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EB0E2B2-1235-4ED7-81B4-3579DBF0ACD9}"/>
            </a:ext>
          </a:extLst>
        </xdr:cNvPr>
        <xdr:cNvSpPr/>
      </xdr:nvSpPr>
      <xdr:spPr>
        <a:xfrm>
          <a:off x="5857875" y="161924"/>
          <a:ext cx="1440000" cy="540000"/>
        </a:xfrm>
        <a:prstGeom prst="round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pt-BR" sz="10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Porcentagem do Orçamento Anual com Atividades Terceirizadas</a:t>
          </a:r>
        </a:p>
      </xdr:txBody>
    </xdr:sp>
    <xdr:clientData/>
  </xdr:twoCellAnchor>
  <xdr:twoCellAnchor>
    <xdr:from>
      <xdr:col>17</xdr:col>
      <xdr:colOff>9525</xdr:colOff>
      <xdr:row>0</xdr:row>
      <xdr:rowOff>161924</xdr:rowOff>
    </xdr:from>
    <xdr:to>
      <xdr:col>20</xdr:col>
      <xdr:colOff>106500</xdr:colOff>
      <xdr:row>2</xdr:row>
      <xdr:rowOff>206624</xdr:rowOff>
    </xdr:to>
    <xdr:sp macro="" textlink="">
      <xdr:nvSpPr>
        <xdr:cNvPr id="18" name="Retângulo: Cantos Arredondados 1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2207AC2-F4C6-4DE8-9088-4460D876792F}"/>
            </a:ext>
          </a:extLst>
        </xdr:cNvPr>
        <xdr:cNvSpPr/>
      </xdr:nvSpPr>
      <xdr:spPr>
        <a:xfrm>
          <a:off x="7419975" y="161924"/>
          <a:ext cx="1440000" cy="540000"/>
        </a:xfrm>
        <a:prstGeom prst="round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pt-BR" sz="10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Porcentagem do Orçamento Anual com Cursos Curriculares</a:t>
          </a:r>
        </a:p>
      </xdr:txBody>
    </xdr:sp>
    <xdr:clientData/>
  </xdr:twoCellAnchor>
  <xdr:twoCellAnchor>
    <xdr:from>
      <xdr:col>0</xdr:col>
      <xdr:colOff>428624</xdr:colOff>
      <xdr:row>23</xdr:row>
      <xdr:rowOff>33338</xdr:rowOff>
    </xdr:from>
    <xdr:to>
      <xdr:col>16</xdr:col>
      <xdr:colOff>409575</xdr:colOff>
      <xdr:row>31</xdr:row>
      <xdr:rowOff>46538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9A686B88-1AB2-4D1F-92BD-4BC5D7E3E0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20</xdr:col>
      <xdr:colOff>219075</xdr:colOff>
      <xdr:row>0</xdr:row>
      <xdr:rowOff>161924</xdr:rowOff>
    </xdr:from>
    <xdr:to>
      <xdr:col>24</xdr:col>
      <xdr:colOff>409575</xdr:colOff>
      <xdr:row>2</xdr:row>
      <xdr:rowOff>206624</xdr:rowOff>
    </xdr:to>
    <xdr:sp macro="" textlink="">
      <xdr:nvSpPr>
        <xdr:cNvPr id="20" name="Retângulo: Cantos Arredondados 19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52B3048A-B1C1-4B33-9785-A6979085E491}"/>
            </a:ext>
          </a:extLst>
        </xdr:cNvPr>
        <xdr:cNvSpPr/>
      </xdr:nvSpPr>
      <xdr:spPr>
        <a:xfrm>
          <a:off x="8972550" y="161924"/>
          <a:ext cx="1981200" cy="540000"/>
        </a:xfrm>
        <a:prstGeom prst="round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pt-BR" sz="10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Porcentagem do Investimento do</a:t>
          </a:r>
          <a:r>
            <a:rPr lang="pt-BR" sz="1000" b="1" baseline="0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Treinamento Formal entre Líderes e Não Líderes</a:t>
          </a:r>
          <a:endParaRPr lang="pt-BR" sz="1000" b="1">
            <a:solidFill>
              <a:schemeClr val="bg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48035-A644-420E-A470-EEC080800035}">
  <dimension ref="B1:M4"/>
  <sheetViews>
    <sheetView showRowColHeaders="0" tabSelected="1" workbookViewId="0">
      <pane xSplit="20" ySplit="20" topLeftCell="U27" activePane="bottomRight" state="frozen"/>
      <selection pane="topRight" activeCell="U1" sqref="U1"/>
      <selection pane="bottomLeft" activeCell="A21" sqref="A21"/>
      <selection pane="bottomRight"/>
    </sheetView>
  </sheetViews>
  <sheetFormatPr defaultRowHeight="15" x14ac:dyDescent="0.25"/>
  <cols>
    <col min="1" max="16384" width="9.140625" style="1"/>
  </cols>
  <sheetData>
    <row r="1" spans="2:13" ht="9.9499999999999993" customHeight="1" x14ac:dyDescent="0.25"/>
    <row r="2" spans="2:13" ht="20.100000000000001" customHeight="1" x14ac:dyDescent="0.25">
      <c r="B2" s="49" t="s">
        <v>46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2:13" ht="20.100000000000001" customHeight="1" x14ac:dyDescent="0.25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2:13" ht="9.9499999999999993" customHeight="1" x14ac:dyDescent="0.25"/>
  </sheetData>
  <sheetProtection algorithmName="SHA-512" hashValue="U2UYZ7MPlFRcIXK/63za2jmaqduaqpJcqhw5FqnnxrCHL6FJGWubYqps9cw5+kIKMFe3DxVH8P36Xtj8AY7L+w==" saltValue="4F/4mPomI/bkO+o+v9ZoGA==" spinCount="100000" sheet="1" objects="1" scenarios="1"/>
  <mergeCells count="1">
    <mergeCell ref="B2:M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AED57-C1C1-4C50-9236-589874855A52}">
  <dimension ref="A1:Y113"/>
  <sheetViews>
    <sheetView showGridLines="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defaultColWidth="12.42578125" defaultRowHeight="20.100000000000001" customHeight="1" x14ac:dyDescent="0.25"/>
  <cols>
    <col min="1" max="1" width="74.7109375" style="7" customWidth="1"/>
    <col min="2" max="2" width="16.7109375" style="3" customWidth="1"/>
    <col min="3" max="3" width="13.7109375" style="3" customWidth="1"/>
    <col min="4" max="4" width="16.7109375" style="3" customWidth="1"/>
    <col min="5" max="5" width="12.7109375" style="3" customWidth="1"/>
    <col min="6" max="6" width="16.7109375" style="3" customWidth="1"/>
    <col min="7" max="7" width="13.7109375" style="3" customWidth="1"/>
    <col min="8" max="8" width="16.7109375" style="3" customWidth="1"/>
    <col min="9" max="9" width="12.7109375" style="3" customWidth="1"/>
    <col min="10" max="10" width="16.7109375" style="3" customWidth="1"/>
    <col min="11" max="11" width="13.7109375" style="3" customWidth="1"/>
    <col min="12" max="12" width="16.7109375" style="3" customWidth="1"/>
    <col min="13" max="13" width="12.7109375" style="3" customWidth="1"/>
    <col min="14" max="14" width="16.7109375" style="3" customWidth="1"/>
    <col min="15" max="15" width="13.7109375" style="3" customWidth="1"/>
    <col min="16" max="16" width="16.7109375" style="3" customWidth="1"/>
    <col min="17" max="17" width="12.7109375" style="3" customWidth="1"/>
    <col min="18" max="18" width="16.7109375" style="3" customWidth="1"/>
    <col min="19" max="19" width="13.7109375" style="3" customWidth="1"/>
    <col min="20" max="20" width="16.7109375" style="3" customWidth="1"/>
    <col min="21" max="21" width="12.7109375" style="3" customWidth="1"/>
    <col min="22" max="22" width="16.7109375" style="3" customWidth="1"/>
    <col min="23" max="23" width="13.7109375" style="3" customWidth="1"/>
    <col min="24" max="24" width="16.7109375" style="3" customWidth="1"/>
    <col min="25" max="25" width="12.7109375" style="3" customWidth="1"/>
    <col min="26" max="16384" width="12.42578125" style="3"/>
  </cols>
  <sheetData>
    <row r="1" spans="1:25" ht="20.100000000000001" customHeight="1" x14ac:dyDescent="0.2">
      <c r="B1" s="50" t="s">
        <v>47</v>
      </c>
      <c r="C1" s="51"/>
      <c r="D1" s="50" t="s">
        <v>47</v>
      </c>
      <c r="E1" s="51"/>
      <c r="F1" s="50" t="s">
        <v>47</v>
      </c>
      <c r="G1" s="51"/>
      <c r="H1" s="50" t="s">
        <v>47</v>
      </c>
      <c r="I1" s="51"/>
      <c r="J1" s="50" t="s">
        <v>47</v>
      </c>
      <c r="K1" s="51"/>
      <c r="L1" s="50" t="s">
        <v>47</v>
      </c>
      <c r="M1" s="51"/>
      <c r="N1" s="50" t="s">
        <v>47</v>
      </c>
      <c r="O1" s="51"/>
      <c r="P1" s="50" t="s">
        <v>47</v>
      </c>
      <c r="Q1" s="51"/>
      <c r="R1" s="50" t="s">
        <v>47</v>
      </c>
      <c r="S1" s="51"/>
      <c r="T1" s="50" t="s">
        <v>47</v>
      </c>
      <c r="U1" s="51"/>
      <c r="V1" s="50" t="s">
        <v>47</v>
      </c>
      <c r="W1" s="51"/>
      <c r="X1" s="50" t="s">
        <v>47</v>
      </c>
      <c r="Y1" s="51"/>
    </row>
    <row r="2" spans="1:25" s="2" customFormat="1" ht="20.100000000000001" customHeight="1" x14ac:dyDescent="0.25">
      <c r="A2" s="5"/>
      <c r="B2" s="52">
        <v>2025</v>
      </c>
      <c r="C2" s="53"/>
      <c r="D2" s="52">
        <f>B2+1</f>
        <v>2026</v>
      </c>
      <c r="E2" s="53"/>
      <c r="F2" s="52">
        <f t="shared" ref="F2" si="0">D2+1</f>
        <v>2027</v>
      </c>
      <c r="G2" s="53"/>
      <c r="H2" s="52">
        <f t="shared" ref="H2" si="1">F2+1</f>
        <v>2028</v>
      </c>
      <c r="I2" s="53"/>
      <c r="J2" s="52">
        <f t="shared" ref="J2" si="2">H2+1</f>
        <v>2029</v>
      </c>
      <c r="K2" s="53"/>
      <c r="L2" s="52">
        <f t="shared" ref="L2" si="3">J2+1</f>
        <v>2030</v>
      </c>
      <c r="M2" s="53"/>
      <c r="N2" s="52">
        <f t="shared" ref="N2" si="4">L2+1</f>
        <v>2031</v>
      </c>
      <c r="O2" s="53"/>
      <c r="P2" s="52">
        <f t="shared" ref="P2" si="5">N2+1</f>
        <v>2032</v>
      </c>
      <c r="Q2" s="53"/>
      <c r="R2" s="52">
        <f t="shared" ref="R2" si="6">P2+1</f>
        <v>2033</v>
      </c>
      <c r="S2" s="53"/>
      <c r="T2" s="52">
        <f t="shared" ref="T2" si="7">R2+1</f>
        <v>2034</v>
      </c>
      <c r="U2" s="53"/>
      <c r="V2" s="52">
        <f t="shared" ref="V2" si="8">T2+1</f>
        <v>2035</v>
      </c>
      <c r="W2" s="53"/>
      <c r="X2" s="52">
        <f t="shared" ref="X2" si="9">V2+1</f>
        <v>2036</v>
      </c>
      <c r="Y2" s="53"/>
    </row>
    <row r="3" spans="1:25" ht="20.100000000000001" customHeight="1" x14ac:dyDescent="0.25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5" ht="20.100000000000001" customHeight="1" x14ac:dyDescent="0.25">
      <c r="A4" s="6" t="s">
        <v>1</v>
      </c>
      <c r="B4" s="21"/>
      <c r="C4" s="22"/>
      <c r="D4" s="21"/>
      <c r="E4" s="22"/>
      <c r="F4" s="21"/>
      <c r="G4" s="22"/>
      <c r="H4" s="21"/>
      <c r="I4" s="22"/>
      <c r="J4" s="21"/>
      <c r="K4" s="22"/>
      <c r="L4" s="21"/>
      <c r="M4" s="22"/>
      <c r="N4" s="21"/>
      <c r="O4" s="22"/>
      <c r="P4" s="21"/>
      <c r="Q4" s="22"/>
      <c r="R4" s="21"/>
      <c r="S4" s="22"/>
      <c r="T4" s="21"/>
      <c r="U4" s="22"/>
      <c r="V4" s="21"/>
      <c r="W4" s="22"/>
      <c r="X4" s="21"/>
      <c r="Y4" s="22"/>
    </row>
    <row r="5" spans="1:25" ht="20.100000000000001" customHeight="1" x14ac:dyDescent="0.25">
      <c r="A5" s="6" t="s">
        <v>2</v>
      </c>
      <c r="B5" s="21"/>
      <c r="C5" s="22"/>
      <c r="D5" s="21"/>
      <c r="E5" s="22"/>
      <c r="F5" s="21"/>
      <c r="G5" s="22"/>
      <c r="H5" s="21"/>
      <c r="I5" s="22"/>
      <c r="J5" s="21"/>
      <c r="K5" s="22"/>
      <c r="L5" s="21"/>
      <c r="M5" s="22"/>
      <c r="N5" s="21"/>
      <c r="O5" s="22"/>
      <c r="P5" s="21"/>
      <c r="Q5" s="22"/>
      <c r="R5" s="21"/>
      <c r="S5" s="22"/>
      <c r="T5" s="21"/>
      <c r="U5" s="22"/>
      <c r="V5" s="21"/>
      <c r="W5" s="22"/>
      <c r="X5" s="21"/>
      <c r="Y5" s="22"/>
    </row>
    <row r="6" spans="1:25" ht="20.100000000000001" customHeight="1" x14ac:dyDescent="0.25">
      <c r="A6" s="6" t="s">
        <v>3</v>
      </c>
      <c r="B6" s="21"/>
      <c r="C6" s="22"/>
      <c r="D6" s="21"/>
      <c r="E6" s="22"/>
      <c r="F6" s="21"/>
      <c r="G6" s="22"/>
      <c r="H6" s="21"/>
      <c r="I6" s="22"/>
      <c r="J6" s="21"/>
      <c r="K6" s="22"/>
      <c r="L6" s="21"/>
      <c r="M6" s="22"/>
      <c r="N6" s="21"/>
      <c r="O6" s="22"/>
      <c r="P6" s="21"/>
      <c r="Q6" s="22"/>
      <c r="R6" s="21"/>
      <c r="S6" s="22"/>
      <c r="T6" s="21"/>
      <c r="U6" s="22"/>
      <c r="V6" s="21"/>
      <c r="W6" s="22"/>
      <c r="X6" s="21"/>
      <c r="Y6" s="22"/>
    </row>
    <row r="7" spans="1:25" ht="20.100000000000001" customHeight="1" x14ac:dyDescent="0.25">
      <c r="A7" s="6" t="s">
        <v>4</v>
      </c>
      <c r="B7" s="23"/>
      <c r="C7" s="22"/>
      <c r="D7" s="23"/>
      <c r="E7" s="22"/>
      <c r="F7" s="23"/>
      <c r="G7" s="22"/>
      <c r="H7" s="23"/>
      <c r="I7" s="22"/>
      <c r="J7" s="23"/>
      <c r="K7" s="22"/>
      <c r="L7" s="23"/>
      <c r="M7" s="22"/>
      <c r="N7" s="23"/>
      <c r="O7" s="22"/>
      <c r="P7" s="23"/>
      <c r="Q7" s="22"/>
      <c r="R7" s="23"/>
      <c r="S7" s="22"/>
      <c r="T7" s="23"/>
      <c r="U7" s="22"/>
      <c r="V7" s="23"/>
      <c r="W7" s="22"/>
      <c r="X7" s="23"/>
      <c r="Y7" s="22"/>
    </row>
    <row r="8" spans="1:25" ht="20.100000000000001" customHeight="1" x14ac:dyDescent="0.25">
      <c r="A8" s="6" t="s">
        <v>5</v>
      </c>
      <c r="B8" s="23"/>
      <c r="C8" s="22"/>
      <c r="D8" s="23"/>
      <c r="E8" s="22"/>
      <c r="F8" s="23"/>
      <c r="G8" s="22"/>
      <c r="H8" s="23"/>
      <c r="I8" s="22"/>
      <c r="J8" s="23"/>
      <c r="K8" s="22"/>
      <c r="L8" s="23"/>
      <c r="M8" s="22"/>
      <c r="N8" s="23"/>
      <c r="O8" s="22"/>
      <c r="P8" s="23"/>
      <c r="Q8" s="22"/>
      <c r="R8" s="23"/>
      <c r="S8" s="22"/>
      <c r="T8" s="23"/>
      <c r="U8" s="22"/>
      <c r="V8" s="23"/>
      <c r="W8" s="22"/>
      <c r="X8" s="23"/>
      <c r="Y8" s="22"/>
    </row>
    <row r="9" spans="1:25" ht="20.100000000000001" customHeight="1" x14ac:dyDescent="0.25">
      <c r="A9" s="6" t="s">
        <v>6</v>
      </c>
      <c r="B9" s="23"/>
      <c r="C9" s="22"/>
      <c r="D9" s="23"/>
      <c r="E9" s="22"/>
      <c r="F9" s="23"/>
      <c r="G9" s="22"/>
      <c r="H9" s="23"/>
      <c r="I9" s="22"/>
      <c r="J9" s="23"/>
      <c r="K9" s="22"/>
      <c r="L9" s="23"/>
      <c r="M9" s="22"/>
      <c r="N9" s="23"/>
      <c r="O9" s="22"/>
      <c r="P9" s="23"/>
      <c r="Q9" s="22"/>
      <c r="R9" s="23"/>
      <c r="S9" s="22"/>
      <c r="T9" s="23"/>
      <c r="U9" s="22"/>
      <c r="V9" s="23"/>
      <c r="W9" s="22"/>
      <c r="X9" s="23"/>
      <c r="Y9" s="22"/>
    </row>
    <row r="10" spans="1:25" ht="20.100000000000001" customHeight="1" x14ac:dyDescent="0.25">
      <c r="B10" s="24"/>
      <c r="C10" s="25"/>
      <c r="D10" s="24"/>
      <c r="E10" s="25"/>
      <c r="F10" s="24"/>
      <c r="G10" s="25"/>
      <c r="H10" s="24"/>
      <c r="I10" s="25"/>
      <c r="J10" s="24"/>
      <c r="K10" s="25"/>
      <c r="L10" s="24"/>
      <c r="M10" s="25"/>
      <c r="N10" s="24"/>
      <c r="O10" s="25"/>
      <c r="P10" s="24"/>
      <c r="Q10" s="25"/>
      <c r="R10" s="24"/>
      <c r="S10" s="25"/>
      <c r="T10" s="24"/>
      <c r="U10" s="25"/>
      <c r="V10" s="24"/>
      <c r="W10" s="25"/>
      <c r="X10" s="24"/>
      <c r="Y10" s="25"/>
    </row>
    <row r="11" spans="1:25" ht="20.100000000000001" customHeight="1" x14ac:dyDescent="0.25">
      <c r="A11" s="19" t="s">
        <v>7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ht="24.95" customHeight="1" x14ac:dyDescent="0.25">
      <c r="A12" s="8" t="s">
        <v>8</v>
      </c>
      <c r="B12" s="40" t="str">
        <f>IFERROR(+B6/(B5*12),"-      ")</f>
        <v xml:space="preserve">-      </v>
      </c>
      <c r="C12" s="27"/>
      <c r="D12" s="40" t="str">
        <f>IFERROR(+D6/(D5*12),"-      ")</f>
        <v xml:space="preserve">-      </v>
      </c>
      <c r="E12" s="27"/>
      <c r="F12" s="40" t="str">
        <f>IFERROR(+F6/(F5*12),"-      ")</f>
        <v xml:space="preserve">-      </v>
      </c>
      <c r="G12" s="27"/>
      <c r="H12" s="40" t="str">
        <f>IFERROR(+H6/(H5*12),"-      ")</f>
        <v xml:space="preserve">-      </v>
      </c>
      <c r="I12" s="27"/>
      <c r="J12" s="40" t="str">
        <f>IFERROR(+J6/(J5*12),"-      ")</f>
        <v xml:space="preserve">-      </v>
      </c>
      <c r="K12" s="27"/>
      <c r="L12" s="40" t="str">
        <f>IFERROR(+L6/(L5*12),"-      ")</f>
        <v xml:space="preserve">-      </v>
      </c>
      <c r="M12" s="27"/>
      <c r="N12" s="40" t="str">
        <f>IFERROR(+N6/(N5*12),"-      ")</f>
        <v xml:space="preserve">-      </v>
      </c>
      <c r="O12" s="27"/>
      <c r="P12" s="40" t="str">
        <f>IFERROR(+P6/(P5*12),"-      ")</f>
        <v xml:space="preserve">-      </v>
      </c>
      <c r="Q12" s="27"/>
      <c r="R12" s="40" t="str">
        <f>IFERROR(+R6/(R5*12),"-      ")</f>
        <v xml:space="preserve">-      </v>
      </c>
      <c r="S12" s="27"/>
      <c r="T12" s="40" t="str">
        <f>IFERROR(+T6/(T5*12),"-      ")</f>
        <v xml:space="preserve">-      </v>
      </c>
      <c r="U12" s="27"/>
      <c r="V12" s="40" t="str">
        <f>IFERROR(+V6/(V5*12),"-      ")</f>
        <v xml:space="preserve">-      </v>
      </c>
      <c r="W12" s="27"/>
      <c r="X12" s="40" t="str">
        <f>IFERROR(+X6/(X5*12),"-      ")</f>
        <v xml:space="preserve">-      </v>
      </c>
      <c r="Y12" s="27"/>
    </row>
    <row r="13" spans="1:25" ht="24.95" customHeight="1" x14ac:dyDescent="0.25">
      <c r="A13" s="8" t="s">
        <v>9</v>
      </c>
      <c r="B13" s="37">
        <f>IFERROR(+B6/B7,0)</f>
        <v>0</v>
      </c>
      <c r="C13" s="28"/>
      <c r="D13" s="37">
        <f>IFERROR(+D6/D7,0)</f>
        <v>0</v>
      </c>
      <c r="E13" s="28"/>
      <c r="F13" s="37">
        <f>IFERROR(+F6/F7,0)</f>
        <v>0</v>
      </c>
      <c r="G13" s="28"/>
      <c r="H13" s="37">
        <f>IFERROR(+H6/H7,0)</f>
        <v>0</v>
      </c>
      <c r="I13" s="28"/>
      <c r="J13" s="37">
        <f>IFERROR(+J6/J7,0)</f>
        <v>0</v>
      </c>
      <c r="K13" s="28"/>
      <c r="L13" s="37">
        <f>IFERROR(+L6/L7,0)</f>
        <v>0</v>
      </c>
      <c r="M13" s="28"/>
      <c r="N13" s="37">
        <f>IFERROR(+N6/N7,0)</f>
        <v>0</v>
      </c>
      <c r="O13" s="28"/>
      <c r="P13" s="37">
        <f>IFERROR(+P6/P7,0)</f>
        <v>0</v>
      </c>
      <c r="Q13" s="28"/>
      <c r="R13" s="37">
        <f>IFERROR(+R6/R7,0)</f>
        <v>0</v>
      </c>
      <c r="S13" s="28"/>
      <c r="T13" s="37">
        <f>IFERROR(+T6/T7,0)</f>
        <v>0</v>
      </c>
      <c r="U13" s="28"/>
      <c r="V13" s="37">
        <f>IFERROR(+V6/V7,0)</f>
        <v>0</v>
      </c>
      <c r="W13" s="28"/>
      <c r="X13" s="37">
        <f>IFERROR(+X6/X7,0)</f>
        <v>0</v>
      </c>
      <c r="Y13" s="28"/>
    </row>
    <row r="14" spans="1:25" ht="24.95" customHeight="1" x14ac:dyDescent="0.25">
      <c r="A14" s="8" t="s">
        <v>10</v>
      </c>
      <c r="B14" s="40" t="str">
        <f>IFERROR(+B6/B4,"-      ")</f>
        <v xml:space="preserve">-      </v>
      </c>
      <c r="C14" s="27"/>
      <c r="D14" s="40" t="str">
        <f>IFERROR(+D6/D4,"-      ")</f>
        <v xml:space="preserve">-      </v>
      </c>
      <c r="E14" s="27"/>
      <c r="F14" s="40" t="str">
        <f>IFERROR(+F6/F4,"-      ")</f>
        <v xml:space="preserve">-      </v>
      </c>
      <c r="G14" s="27"/>
      <c r="H14" s="40" t="str">
        <f>IFERROR(+H6/H4,"-      ")</f>
        <v xml:space="preserve">-      </v>
      </c>
      <c r="I14" s="27"/>
      <c r="J14" s="40" t="str">
        <f>IFERROR(+J6/J4,"-      ")</f>
        <v xml:space="preserve">-      </v>
      </c>
      <c r="K14" s="27"/>
      <c r="L14" s="40" t="str">
        <f>IFERROR(+L6/L4,"-      ")</f>
        <v xml:space="preserve">-      </v>
      </c>
      <c r="M14" s="27"/>
      <c r="N14" s="40" t="str">
        <f>IFERROR(+N6/N4,"-      ")</f>
        <v xml:space="preserve">-      </v>
      </c>
      <c r="O14" s="27"/>
      <c r="P14" s="40" t="str">
        <f>IFERROR(+P6/P4,"-      ")</f>
        <v xml:space="preserve">-      </v>
      </c>
      <c r="Q14" s="27"/>
      <c r="R14" s="40" t="str">
        <f>IFERROR(+R6/R4,"-      ")</f>
        <v xml:space="preserve">-      </v>
      </c>
      <c r="S14" s="27"/>
      <c r="T14" s="40" t="str">
        <f>IFERROR(+T6/T4,"-      ")</f>
        <v xml:space="preserve">-      </v>
      </c>
      <c r="U14" s="27"/>
      <c r="V14" s="40" t="str">
        <f>IFERROR(+V6/V4,"-      ")</f>
        <v xml:space="preserve">-      </v>
      </c>
      <c r="W14" s="27"/>
      <c r="X14" s="40" t="str">
        <f>IFERROR(+X6/X4,"-      ")</f>
        <v xml:space="preserve">-      </v>
      </c>
      <c r="Y14" s="27"/>
    </row>
    <row r="15" spans="1:25" ht="24.95" customHeight="1" x14ac:dyDescent="0.25">
      <c r="A15" s="8" t="s">
        <v>11</v>
      </c>
      <c r="B15" s="38" t="str">
        <f>IFERROR(+B7/B9,"-      ")</f>
        <v xml:space="preserve">-      </v>
      </c>
      <c r="C15" s="22"/>
      <c r="D15" s="38" t="str">
        <f>IFERROR(+D7/D9,"-      ")</f>
        <v xml:space="preserve">-      </v>
      </c>
      <c r="E15" s="22"/>
      <c r="F15" s="38" t="str">
        <f>IFERROR(+F7/F9,"-      ")</f>
        <v xml:space="preserve">-      </v>
      </c>
      <c r="G15" s="22"/>
      <c r="H15" s="38" t="str">
        <f>IFERROR(+H7/H9,"-      ")</f>
        <v xml:space="preserve">-      </v>
      </c>
      <c r="I15" s="22"/>
      <c r="J15" s="38" t="str">
        <f>IFERROR(+J7/J9,"-      ")</f>
        <v xml:space="preserve">-      </v>
      </c>
      <c r="K15" s="22"/>
      <c r="L15" s="38" t="str">
        <f>IFERROR(+L7/L9,"-      ")</f>
        <v xml:space="preserve">-      </v>
      </c>
      <c r="M15" s="22"/>
      <c r="N15" s="38" t="str">
        <f>IFERROR(+N7/N9,"-      ")</f>
        <v xml:space="preserve">-      </v>
      </c>
      <c r="O15" s="22"/>
      <c r="P15" s="38" t="str">
        <f>IFERROR(+P7/P9,"-      ")</f>
        <v xml:space="preserve">-      </v>
      </c>
      <c r="Q15" s="22"/>
      <c r="R15" s="38" t="str">
        <f>IFERROR(+R7/R9,"-      ")</f>
        <v xml:space="preserve">-      </v>
      </c>
      <c r="S15" s="22"/>
      <c r="T15" s="38" t="str">
        <f>IFERROR(+T7/T9,"-      ")</f>
        <v xml:space="preserve">-      </v>
      </c>
      <c r="U15" s="22"/>
      <c r="V15" s="38" t="str">
        <f>IFERROR(+V7/V9,"-      ")</f>
        <v xml:space="preserve">-      </v>
      </c>
      <c r="W15" s="22"/>
      <c r="X15" s="38" t="str">
        <f>IFERROR(+X7/X9,"-      ")</f>
        <v xml:space="preserve">-      </v>
      </c>
      <c r="Y15" s="22"/>
    </row>
    <row r="16" spans="1:25" ht="20.100000000000001" customHeight="1" x14ac:dyDescent="0.25">
      <c r="A16" s="9"/>
      <c r="B16" s="29"/>
      <c r="C16" s="22"/>
      <c r="D16" s="29"/>
      <c r="E16" s="22"/>
      <c r="F16" s="29"/>
      <c r="G16" s="22"/>
      <c r="H16" s="29"/>
      <c r="I16" s="22"/>
      <c r="J16" s="29"/>
      <c r="K16" s="22"/>
      <c r="L16" s="29"/>
      <c r="M16" s="22"/>
      <c r="N16" s="29"/>
      <c r="O16" s="22"/>
      <c r="P16" s="29"/>
      <c r="Q16" s="22"/>
      <c r="R16" s="29"/>
      <c r="S16" s="22"/>
      <c r="T16" s="29"/>
      <c r="U16" s="22"/>
      <c r="V16" s="29"/>
      <c r="W16" s="22"/>
      <c r="X16" s="29"/>
      <c r="Y16" s="22"/>
    </row>
    <row r="17" spans="1:25" ht="20.100000000000001" customHeight="1" x14ac:dyDescent="0.25">
      <c r="A17" s="8" t="s">
        <v>12</v>
      </c>
      <c r="B17" s="30"/>
      <c r="C17" s="25"/>
      <c r="D17" s="30"/>
      <c r="E17" s="25"/>
      <c r="F17" s="30"/>
      <c r="G17" s="25"/>
      <c r="H17" s="30"/>
      <c r="I17" s="25"/>
      <c r="J17" s="30"/>
      <c r="K17" s="25"/>
      <c r="L17" s="30"/>
      <c r="M17" s="25"/>
      <c r="N17" s="30"/>
      <c r="O17" s="25"/>
      <c r="P17" s="30"/>
      <c r="Q17" s="25"/>
      <c r="R17" s="30"/>
      <c r="S17" s="25"/>
      <c r="T17" s="30"/>
      <c r="U17" s="25"/>
      <c r="V17" s="30"/>
      <c r="W17" s="25"/>
      <c r="X17" s="30"/>
      <c r="Y17" s="25"/>
    </row>
    <row r="18" spans="1:25" ht="20.100000000000001" customHeight="1" x14ac:dyDescent="0.25">
      <c r="B18" s="24"/>
      <c r="C18" s="25"/>
      <c r="D18" s="24"/>
      <c r="E18" s="25"/>
      <c r="F18" s="24"/>
      <c r="G18" s="25"/>
      <c r="H18" s="24"/>
      <c r="I18" s="25"/>
      <c r="J18" s="24"/>
      <c r="K18" s="25"/>
      <c r="L18" s="24"/>
      <c r="M18" s="25"/>
      <c r="N18" s="24"/>
      <c r="O18" s="25"/>
      <c r="P18" s="24"/>
      <c r="Q18" s="25"/>
      <c r="R18" s="24"/>
      <c r="S18" s="25"/>
      <c r="T18" s="24"/>
      <c r="U18" s="25"/>
      <c r="V18" s="24"/>
      <c r="W18" s="25"/>
      <c r="X18" s="24"/>
      <c r="Y18" s="25"/>
    </row>
    <row r="19" spans="1:25" ht="20.100000000000001" customHeight="1" x14ac:dyDescent="0.25">
      <c r="A19" s="4" t="s">
        <v>60</v>
      </c>
      <c r="B19" s="31" t="s">
        <v>13</v>
      </c>
      <c r="C19" s="32" t="s">
        <v>14</v>
      </c>
      <c r="D19" s="31" t="s">
        <v>13</v>
      </c>
      <c r="E19" s="32" t="s">
        <v>14</v>
      </c>
      <c r="F19" s="31" t="s">
        <v>13</v>
      </c>
      <c r="G19" s="32" t="s">
        <v>14</v>
      </c>
      <c r="H19" s="31" t="s">
        <v>13</v>
      </c>
      <c r="I19" s="32" t="s">
        <v>14</v>
      </c>
      <c r="J19" s="31" t="s">
        <v>13</v>
      </c>
      <c r="K19" s="32" t="s">
        <v>14</v>
      </c>
      <c r="L19" s="31" t="s">
        <v>13</v>
      </c>
      <c r="M19" s="32" t="s">
        <v>14</v>
      </c>
      <c r="N19" s="31" t="s">
        <v>13</v>
      </c>
      <c r="O19" s="32" t="s">
        <v>14</v>
      </c>
      <c r="P19" s="31" t="s">
        <v>13</v>
      </c>
      <c r="Q19" s="32" t="s">
        <v>14</v>
      </c>
      <c r="R19" s="31" t="s">
        <v>13</v>
      </c>
      <c r="S19" s="32" t="s">
        <v>14</v>
      </c>
      <c r="T19" s="31" t="s">
        <v>13</v>
      </c>
      <c r="U19" s="32" t="s">
        <v>14</v>
      </c>
      <c r="V19" s="31" t="s">
        <v>13</v>
      </c>
      <c r="W19" s="32" t="s">
        <v>14</v>
      </c>
      <c r="X19" s="31" t="s">
        <v>13</v>
      </c>
      <c r="Y19" s="32" t="s">
        <v>14</v>
      </c>
    </row>
    <row r="20" spans="1:25" ht="20.100000000000001" customHeight="1" x14ac:dyDescent="0.25">
      <c r="A20" s="15" t="s">
        <v>53</v>
      </c>
      <c r="B20" s="39"/>
      <c r="C20" s="33">
        <f>IFERROR(+$B$6*B20,0)</f>
        <v>0</v>
      </c>
      <c r="D20" s="39"/>
      <c r="E20" s="33">
        <f>IFERROR(+$B$6*D20,0)</f>
        <v>0</v>
      </c>
      <c r="F20" s="39"/>
      <c r="G20" s="33">
        <f>IFERROR(+$B$6*F20,0)</f>
        <v>0</v>
      </c>
      <c r="H20" s="39"/>
      <c r="I20" s="33">
        <f>IFERROR(+$B$6*H20,0)</f>
        <v>0</v>
      </c>
      <c r="J20" s="39"/>
      <c r="K20" s="33">
        <f>IFERROR(+$B$6*J20,0)</f>
        <v>0</v>
      </c>
      <c r="L20" s="39"/>
      <c r="M20" s="33">
        <f>IFERROR(+$B$6*L20,0)</f>
        <v>0</v>
      </c>
      <c r="N20" s="39"/>
      <c r="O20" s="33">
        <f>IFERROR(+$B$6*N20,0)</f>
        <v>0</v>
      </c>
      <c r="P20" s="39"/>
      <c r="Q20" s="33">
        <f>IFERROR(+$B$6*P20,0)</f>
        <v>0</v>
      </c>
      <c r="R20" s="39"/>
      <c r="S20" s="33">
        <f>IFERROR(+$B$6*R20,0)</f>
        <v>0</v>
      </c>
      <c r="T20" s="39"/>
      <c r="U20" s="33">
        <f>IFERROR(+$B$6*T20,0)</f>
        <v>0</v>
      </c>
      <c r="V20" s="39"/>
      <c r="W20" s="33">
        <f>IFERROR(+$B$6*V20,0)</f>
        <v>0</v>
      </c>
      <c r="X20" s="39"/>
      <c r="Y20" s="33">
        <f>IFERROR(+$B$6*X20,0)</f>
        <v>0</v>
      </c>
    </row>
    <row r="21" spans="1:25" ht="20.100000000000001" customHeight="1" x14ac:dyDescent="0.25">
      <c r="A21" s="15" t="s">
        <v>52</v>
      </c>
      <c r="B21" s="39"/>
      <c r="C21" s="33">
        <f>IFERROR(+$B$6*B21,0)</f>
        <v>0</v>
      </c>
      <c r="D21" s="39"/>
      <c r="E21" s="33">
        <f>IFERROR(+$B$6*D21,0)</f>
        <v>0</v>
      </c>
      <c r="F21" s="39"/>
      <c r="G21" s="33">
        <f>IFERROR(+$B$6*F21,0)</f>
        <v>0</v>
      </c>
      <c r="H21" s="39"/>
      <c r="I21" s="33">
        <f>IFERROR(+$B$6*H21,0)</f>
        <v>0</v>
      </c>
      <c r="J21" s="39"/>
      <c r="K21" s="33">
        <f>IFERROR(+$B$6*J21,0)</f>
        <v>0</v>
      </c>
      <c r="L21" s="39"/>
      <c r="M21" s="33">
        <f>IFERROR(+$B$6*L21,0)</f>
        <v>0</v>
      </c>
      <c r="N21" s="39"/>
      <c r="O21" s="33">
        <f>IFERROR(+$B$6*N21,0)</f>
        <v>0</v>
      </c>
      <c r="P21" s="39"/>
      <c r="Q21" s="33">
        <f>IFERROR(+$B$6*P21,0)</f>
        <v>0</v>
      </c>
      <c r="R21" s="39"/>
      <c r="S21" s="33">
        <f>IFERROR(+$B$6*R21,0)</f>
        <v>0</v>
      </c>
      <c r="T21" s="39"/>
      <c r="U21" s="33">
        <f>IFERROR(+$B$6*T21,0)</f>
        <v>0</v>
      </c>
      <c r="V21" s="39"/>
      <c r="W21" s="33">
        <f>IFERROR(+$B$6*V21,0)</f>
        <v>0</v>
      </c>
      <c r="X21" s="39"/>
      <c r="Y21" s="33">
        <f>IFERROR(+$B$6*X21,0)</f>
        <v>0</v>
      </c>
    </row>
    <row r="22" spans="1:25" ht="20.100000000000001" customHeight="1" x14ac:dyDescent="0.25">
      <c r="A22" s="15" t="s">
        <v>51</v>
      </c>
      <c r="B22" s="40" t="str">
        <f>IF(B20+B21=0,"-",1-(B20+B21))</f>
        <v>-</v>
      </c>
      <c r="C22" s="33">
        <f>IFERROR(+$B$6*B22,0)</f>
        <v>0</v>
      </c>
      <c r="D22" s="40" t="str">
        <f>IF(D20+D21=0,"-",1-(D20+D21))</f>
        <v>-</v>
      </c>
      <c r="E22" s="33">
        <f>IFERROR(+$B$6*D22,0)</f>
        <v>0</v>
      </c>
      <c r="F22" s="40" t="str">
        <f>IF(F20+F21=0,"-",1-(F20+F21))</f>
        <v>-</v>
      </c>
      <c r="G22" s="33">
        <f>IFERROR(+$B$6*F22,0)</f>
        <v>0</v>
      </c>
      <c r="H22" s="40" t="str">
        <f>IF(H20+H21=0,"-",1-(H20+H21))</f>
        <v>-</v>
      </c>
      <c r="I22" s="33">
        <f>IFERROR(+$B$6*H22,0)</f>
        <v>0</v>
      </c>
      <c r="J22" s="40" t="str">
        <f>IF(J20+J21=0,"-",1-(J20+J21))</f>
        <v>-</v>
      </c>
      <c r="K22" s="33">
        <f>IFERROR(+$B$6*J22,0)</f>
        <v>0</v>
      </c>
      <c r="L22" s="40" t="str">
        <f>IF(L20+L21=0,"-",1-(L20+L21))</f>
        <v>-</v>
      </c>
      <c r="M22" s="33">
        <f>IFERROR(+$B$6*L22,0)</f>
        <v>0</v>
      </c>
      <c r="N22" s="40" t="str">
        <f>IF(N20+N21=0,"-",1-(N20+N21))</f>
        <v>-</v>
      </c>
      <c r="O22" s="33">
        <f>IFERROR(+$B$6*N22,0)</f>
        <v>0</v>
      </c>
      <c r="P22" s="40" t="str">
        <f>IF(P20+P21=0,"-",1-(P20+P21))</f>
        <v>-</v>
      </c>
      <c r="Q22" s="33">
        <f>IFERROR(+$B$6*P22,0)</f>
        <v>0</v>
      </c>
      <c r="R22" s="40" t="str">
        <f>IF(R20+R21=0,"-",1-(R20+R21))</f>
        <v>-</v>
      </c>
      <c r="S22" s="33">
        <f>IFERROR(+$B$6*R22,0)</f>
        <v>0</v>
      </c>
      <c r="T22" s="40" t="str">
        <f>IF(T20+T21=0,"-",1-(T20+T21))</f>
        <v>-</v>
      </c>
      <c r="U22" s="33">
        <f>IFERROR(+$B$6*T22,0)</f>
        <v>0</v>
      </c>
      <c r="V22" s="40" t="str">
        <f>IF(V20+V21=0,"-",1-(V20+V21))</f>
        <v>-</v>
      </c>
      <c r="W22" s="33">
        <f>IFERROR(+$B$6*V22,0)</f>
        <v>0</v>
      </c>
      <c r="X22" s="40" t="str">
        <f>IF(X20+X21=0,"-",1-(X20+X21))</f>
        <v>-</v>
      </c>
      <c r="Y22" s="33">
        <f>IFERROR(+$B$6*X22,0)</f>
        <v>0</v>
      </c>
    </row>
    <row r="23" spans="1:25" ht="20.100000000000001" customHeight="1" x14ac:dyDescent="0.25">
      <c r="B23" s="34">
        <f>SUM(B20:B22)</f>
        <v>0</v>
      </c>
      <c r="C23" s="25"/>
      <c r="D23" s="34">
        <f>SUM(D20:D22)</f>
        <v>0</v>
      </c>
      <c r="E23" s="25"/>
      <c r="F23" s="34">
        <f>SUM(F20:F22)</f>
        <v>0</v>
      </c>
      <c r="G23" s="25"/>
      <c r="H23" s="34">
        <f>SUM(H20:H22)</f>
        <v>0</v>
      </c>
      <c r="I23" s="25"/>
      <c r="J23" s="34">
        <f>SUM(J20:J22)</f>
        <v>0</v>
      </c>
      <c r="K23" s="25"/>
      <c r="L23" s="34">
        <f>SUM(L20:L22)</f>
        <v>0</v>
      </c>
      <c r="M23" s="25"/>
      <c r="N23" s="34">
        <f>SUM(N20:N22)</f>
        <v>0</v>
      </c>
      <c r="O23" s="25"/>
      <c r="P23" s="34">
        <f>SUM(P20:P22)</f>
        <v>0</v>
      </c>
      <c r="Q23" s="25"/>
      <c r="R23" s="34">
        <f>SUM(R20:R22)</f>
        <v>0</v>
      </c>
      <c r="S23" s="25"/>
      <c r="T23" s="34">
        <f>SUM(T20:T22)</f>
        <v>0</v>
      </c>
      <c r="U23" s="25"/>
      <c r="V23" s="34">
        <f>SUM(V20:V22)</f>
        <v>0</v>
      </c>
      <c r="W23" s="25"/>
      <c r="X23" s="34">
        <f>SUM(X20:X22)</f>
        <v>0</v>
      </c>
      <c r="Y23" s="25"/>
    </row>
    <row r="24" spans="1:25" ht="20.100000000000001" customHeight="1" x14ac:dyDescent="0.25">
      <c r="A24" s="19" t="s">
        <v>15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ht="20.100000000000001" customHeight="1" x14ac:dyDescent="0.25">
      <c r="A25" s="4" t="s">
        <v>16</v>
      </c>
      <c r="B25" s="31" t="s">
        <v>13</v>
      </c>
      <c r="C25" s="32" t="s">
        <v>14</v>
      </c>
      <c r="D25" s="31" t="s">
        <v>13</v>
      </c>
      <c r="E25" s="32" t="s">
        <v>14</v>
      </c>
      <c r="F25" s="31" t="s">
        <v>13</v>
      </c>
      <c r="G25" s="32" t="s">
        <v>14</v>
      </c>
      <c r="H25" s="31" t="s">
        <v>13</v>
      </c>
      <c r="I25" s="32" t="s">
        <v>14</v>
      </c>
      <c r="J25" s="31" t="s">
        <v>13</v>
      </c>
      <c r="K25" s="32" t="s">
        <v>14</v>
      </c>
      <c r="L25" s="31" t="s">
        <v>13</v>
      </c>
      <c r="M25" s="32" t="s">
        <v>14</v>
      </c>
      <c r="N25" s="31" t="s">
        <v>13</v>
      </c>
      <c r="O25" s="32" t="s">
        <v>14</v>
      </c>
      <c r="P25" s="31" t="s">
        <v>13</v>
      </c>
      <c r="Q25" s="32" t="s">
        <v>14</v>
      </c>
      <c r="R25" s="31" t="s">
        <v>13</v>
      </c>
      <c r="S25" s="32" t="s">
        <v>14</v>
      </c>
      <c r="T25" s="31" t="s">
        <v>13</v>
      </c>
      <c r="U25" s="32" t="s">
        <v>14</v>
      </c>
      <c r="V25" s="31" t="s">
        <v>13</v>
      </c>
      <c r="W25" s="32" t="s">
        <v>14</v>
      </c>
      <c r="X25" s="31" t="s">
        <v>13</v>
      </c>
      <c r="Y25" s="32" t="s">
        <v>14</v>
      </c>
    </row>
    <row r="26" spans="1:25" ht="20.100000000000001" customHeight="1" x14ac:dyDescent="0.25">
      <c r="A26" s="14" t="s">
        <v>17</v>
      </c>
      <c r="B26" s="39"/>
      <c r="C26" s="33">
        <f>IF(B29&lt;&gt;100%,0,+$B$6*B26)</f>
        <v>0</v>
      </c>
      <c r="D26" s="39"/>
      <c r="E26" s="33">
        <f>IF(D29&lt;&gt;100%,0,+$B$6*D26)</f>
        <v>0</v>
      </c>
      <c r="F26" s="39"/>
      <c r="G26" s="33">
        <f>IF(F29&lt;&gt;100%,0,+$B$6*F26)</f>
        <v>0</v>
      </c>
      <c r="H26" s="39"/>
      <c r="I26" s="33">
        <f>IF(H29&lt;&gt;100%,0,+$B$6*H26)</f>
        <v>0</v>
      </c>
      <c r="J26" s="39"/>
      <c r="K26" s="33">
        <f>IF(J29&lt;&gt;100%,0,+$B$6*J26)</f>
        <v>0</v>
      </c>
      <c r="L26" s="39"/>
      <c r="M26" s="33">
        <f>IF(L29&lt;&gt;100%,0,+$B$6*L26)</f>
        <v>0</v>
      </c>
      <c r="N26" s="39"/>
      <c r="O26" s="33">
        <f>IF(N29&lt;&gt;100%,0,+$B$6*N26)</f>
        <v>0</v>
      </c>
      <c r="P26" s="39"/>
      <c r="Q26" s="33">
        <f>IF(P29&lt;&gt;100%,0,+$B$6*P26)</f>
        <v>0</v>
      </c>
      <c r="R26" s="39"/>
      <c r="S26" s="33">
        <f>IF(R29&lt;&gt;100%,0,+$B$6*R26)</f>
        <v>0</v>
      </c>
      <c r="T26" s="39"/>
      <c r="U26" s="33">
        <f>IF(T29&lt;&gt;100%,0,+$B$6*T26)</f>
        <v>0</v>
      </c>
      <c r="V26" s="39"/>
      <c r="W26" s="33">
        <f>IF(V29&lt;&gt;100%,0,+$B$6*V26)</f>
        <v>0</v>
      </c>
      <c r="X26" s="39"/>
      <c r="Y26" s="33">
        <f>IF(X29&lt;&gt;100%,0,+$B$6*X26)</f>
        <v>0</v>
      </c>
    </row>
    <row r="27" spans="1:25" ht="20.100000000000001" customHeight="1" x14ac:dyDescent="0.25">
      <c r="A27" s="14" t="s">
        <v>18</v>
      </c>
      <c r="B27" s="39"/>
      <c r="C27" s="33">
        <f>IF(B29&lt;&gt;100%,0,+$B$6*B27)</f>
        <v>0</v>
      </c>
      <c r="D27" s="39"/>
      <c r="E27" s="33">
        <f>IF(D29&lt;&gt;100%,0,+$B$6*D27)</f>
        <v>0</v>
      </c>
      <c r="F27" s="39"/>
      <c r="G27" s="33">
        <f>IF(F29&lt;&gt;100%,0,+$B$6*F27)</f>
        <v>0</v>
      </c>
      <c r="H27" s="39"/>
      <c r="I27" s="33">
        <f>IF(H29&lt;&gt;100%,0,+$B$6*H27)</f>
        <v>0</v>
      </c>
      <c r="J27" s="39"/>
      <c r="K27" s="33">
        <f>IF(J29&lt;&gt;100%,0,+$B$6*J27)</f>
        <v>0</v>
      </c>
      <c r="L27" s="39"/>
      <c r="M27" s="33">
        <f>IF(L29&lt;&gt;100%,0,+$B$6*L27)</f>
        <v>0</v>
      </c>
      <c r="N27" s="39"/>
      <c r="O27" s="33">
        <f>IF(N29&lt;&gt;100%,0,+$B$6*N27)</f>
        <v>0</v>
      </c>
      <c r="P27" s="39"/>
      <c r="Q27" s="33">
        <f>IF(P29&lt;&gt;100%,0,+$B$6*P27)</f>
        <v>0</v>
      </c>
      <c r="R27" s="39"/>
      <c r="S27" s="33">
        <f>IF(R29&lt;&gt;100%,0,+$B$6*R27)</f>
        <v>0</v>
      </c>
      <c r="T27" s="39"/>
      <c r="U27" s="33">
        <f>IF(T29&lt;&gt;100%,0,+$B$6*T27)</f>
        <v>0</v>
      </c>
      <c r="V27" s="39"/>
      <c r="W27" s="33">
        <f>IF(V29&lt;&gt;100%,0,+$B$6*V27)</f>
        <v>0</v>
      </c>
      <c r="X27" s="39"/>
      <c r="Y27" s="33">
        <f>IF(X29&lt;&gt;100%,0,+$B$6*X27)</f>
        <v>0</v>
      </c>
    </row>
    <row r="28" spans="1:25" ht="20.100000000000001" customHeight="1" x14ac:dyDescent="0.25">
      <c r="A28" s="14" t="s">
        <v>19</v>
      </c>
      <c r="B28" s="39"/>
      <c r="C28" s="33">
        <f>IF(B29&lt;&gt;100%,0,+$B$6*B28)</f>
        <v>0</v>
      </c>
      <c r="D28" s="39"/>
      <c r="E28" s="33">
        <f>IF(D29&lt;&gt;100%,0,+$B$6*D28)</f>
        <v>0</v>
      </c>
      <c r="F28" s="39"/>
      <c r="G28" s="33">
        <f>IF(F29&lt;&gt;100%,0,+$B$6*F28)</f>
        <v>0</v>
      </c>
      <c r="H28" s="39"/>
      <c r="I28" s="33">
        <f>IF(H29&lt;&gt;100%,0,+$B$6*H28)</f>
        <v>0</v>
      </c>
      <c r="J28" s="39"/>
      <c r="K28" s="33">
        <f>IF(J29&lt;&gt;100%,0,+$B$6*J28)</f>
        <v>0</v>
      </c>
      <c r="L28" s="39"/>
      <c r="M28" s="33">
        <f>IF(L29&lt;&gt;100%,0,+$B$6*L28)</f>
        <v>0</v>
      </c>
      <c r="N28" s="39"/>
      <c r="O28" s="33">
        <f>IF(N29&lt;&gt;100%,0,+$B$6*N28)</f>
        <v>0</v>
      </c>
      <c r="P28" s="39"/>
      <c r="Q28" s="33">
        <f>IF(P29&lt;&gt;100%,0,+$B$6*P28)</f>
        <v>0</v>
      </c>
      <c r="R28" s="39"/>
      <c r="S28" s="33">
        <f>IF(R29&lt;&gt;100%,0,+$B$6*R28)</f>
        <v>0</v>
      </c>
      <c r="T28" s="39"/>
      <c r="U28" s="33">
        <f>IF(T29&lt;&gt;100%,0,+$B$6*T28)</f>
        <v>0</v>
      </c>
      <c r="V28" s="39"/>
      <c r="W28" s="33">
        <f>IF(V29&lt;&gt;100%,0,+$B$6*V28)</f>
        <v>0</v>
      </c>
      <c r="X28" s="39"/>
      <c r="Y28" s="33">
        <f>IF(X29&lt;&gt;100%,0,+$B$6*X28)</f>
        <v>0</v>
      </c>
    </row>
    <row r="29" spans="1:25" ht="20.100000000000001" customHeight="1" x14ac:dyDescent="0.25">
      <c r="A29" s="15" t="s">
        <v>50</v>
      </c>
      <c r="B29" s="40">
        <f>IF(SUM(B26:B28)=0,0,IF(SUM(B26:B28)&lt;100%,"Total deve ser 100%",SUM(B26:B28)))</f>
        <v>0</v>
      </c>
      <c r="C29" s="33">
        <f>IF(B29&lt;&gt;100%,0,+$B$6*B29)</f>
        <v>0</v>
      </c>
      <c r="D29" s="40">
        <f>IF(SUM(D26:D28)=0,0,IF(SUM(D26:D28)&lt;100%,"Total deve ser 100%",SUM(D26:D28)))</f>
        <v>0</v>
      </c>
      <c r="E29" s="33">
        <f>IF(D29&lt;&gt;100%,0,+$B$6*D29)</f>
        <v>0</v>
      </c>
      <c r="F29" s="40">
        <f>IF(SUM(F26:F28)=0,0,IF(SUM(F26:F28)&lt;100%,"Total deve ser 100%",SUM(F26:F28)))</f>
        <v>0</v>
      </c>
      <c r="G29" s="33">
        <f>IF(F29&lt;&gt;100%,0,+$B$6*F29)</f>
        <v>0</v>
      </c>
      <c r="H29" s="40">
        <f>IF(SUM(H26:H28)=0,0,IF(SUM(H26:H28)&lt;100%,"Total deve ser 100%",SUM(H26:H28)))</f>
        <v>0</v>
      </c>
      <c r="I29" s="33">
        <f>IF(H29&lt;&gt;100%,0,+$B$6*H29)</f>
        <v>0</v>
      </c>
      <c r="J29" s="40">
        <f>IF(SUM(J26:J28)=0,0,IF(SUM(J26:J28)&lt;100%,"Total deve ser 100%",SUM(J26:J28)))</f>
        <v>0</v>
      </c>
      <c r="K29" s="33">
        <f>IF(J29&lt;&gt;100%,0,+$B$6*J29)</f>
        <v>0</v>
      </c>
      <c r="L29" s="40">
        <f>IF(SUM(L26:L28)=0,0,IF(SUM(L26:L28)&lt;100%,"Total deve ser 100%",SUM(L26:L28)))</f>
        <v>0</v>
      </c>
      <c r="M29" s="33">
        <f>IF(L29&lt;&gt;100%,0,+$B$6*L29)</f>
        <v>0</v>
      </c>
      <c r="N29" s="40">
        <f>IF(SUM(N26:N28)=0,0,IF(SUM(N26:N28)&lt;100%,"Total deve ser 100%",SUM(N26:N28)))</f>
        <v>0</v>
      </c>
      <c r="O29" s="33">
        <f>IF(N29&lt;&gt;100%,0,+$B$6*N29)</f>
        <v>0</v>
      </c>
      <c r="P29" s="40">
        <f>IF(SUM(P26:P28)=0,0,IF(SUM(P26:P28)&lt;100%,"Total deve ser 100%",SUM(P26:P28)))</f>
        <v>0</v>
      </c>
      <c r="Q29" s="33">
        <f>IF(P29&lt;&gt;100%,0,+$B$6*P29)</f>
        <v>0</v>
      </c>
      <c r="R29" s="40">
        <f>IF(SUM(R26:R28)=0,0,IF(SUM(R26:R28)&lt;100%,"Total deve ser 100%",SUM(R26:R28)))</f>
        <v>0</v>
      </c>
      <c r="S29" s="33">
        <f>IF(R29&lt;&gt;100%,0,+$B$6*R29)</f>
        <v>0</v>
      </c>
      <c r="T29" s="40">
        <f>IF(SUM(T26:T28)=0,0,IF(SUM(T26:T28)&lt;100%,"Total deve ser 100%",SUM(T26:T28)))</f>
        <v>0</v>
      </c>
      <c r="U29" s="33">
        <f>IF(T29&lt;&gt;100%,0,+$B$6*T29)</f>
        <v>0</v>
      </c>
      <c r="V29" s="40">
        <f>IF(SUM(V26:V28)=0,0,IF(SUM(V26:V28)&lt;100%,"Total deve ser 100%",SUM(V26:V28)))</f>
        <v>0</v>
      </c>
      <c r="W29" s="33">
        <f>IF(V29&lt;&gt;100%,0,+$B$6*V29)</f>
        <v>0</v>
      </c>
      <c r="X29" s="40">
        <f>IF(SUM(X26:X28)=0,0,IF(SUM(X26:X28)&lt;100%,"Total deve ser 100%",SUM(X26:X28)))</f>
        <v>0</v>
      </c>
      <c r="Y29" s="33">
        <f>IF(X29&lt;&gt;100%,0,+$B$6*X29)</f>
        <v>0</v>
      </c>
    </row>
    <row r="30" spans="1:25" ht="20.100000000000001" customHeight="1" x14ac:dyDescent="0.25">
      <c r="B30" s="26"/>
      <c r="C30" s="25"/>
      <c r="D30" s="26"/>
      <c r="E30" s="25"/>
      <c r="F30" s="26"/>
      <c r="G30" s="25"/>
      <c r="H30" s="26"/>
      <c r="I30" s="25"/>
      <c r="J30" s="26"/>
      <c r="K30" s="25"/>
      <c r="L30" s="26"/>
      <c r="M30" s="25"/>
      <c r="N30" s="26"/>
      <c r="O30" s="25"/>
      <c r="P30" s="26"/>
      <c r="Q30" s="25"/>
      <c r="R30" s="26"/>
      <c r="S30" s="25"/>
      <c r="T30" s="26"/>
      <c r="U30" s="25"/>
      <c r="V30" s="26"/>
      <c r="W30" s="25"/>
      <c r="X30" s="26"/>
      <c r="Y30" s="25"/>
    </row>
    <row r="31" spans="1:25" ht="20.100000000000001" customHeight="1" x14ac:dyDescent="0.25">
      <c r="A31" s="4" t="s">
        <v>20</v>
      </c>
      <c r="B31" s="31" t="s">
        <v>13</v>
      </c>
      <c r="C31" s="32" t="s">
        <v>14</v>
      </c>
      <c r="D31" s="31" t="s">
        <v>13</v>
      </c>
      <c r="E31" s="32" t="s">
        <v>14</v>
      </c>
      <c r="F31" s="31" t="s">
        <v>13</v>
      </c>
      <c r="G31" s="32" t="s">
        <v>14</v>
      </c>
      <c r="H31" s="31" t="s">
        <v>13</v>
      </c>
      <c r="I31" s="32" t="s">
        <v>14</v>
      </c>
      <c r="J31" s="31" t="s">
        <v>13</v>
      </c>
      <c r="K31" s="32" t="s">
        <v>14</v>
      </c>
      <c r="L31" s="31" t="s">
        <v>13</v>
      </c>
      <c r="M31" s="32" t="s">
        <v>14</v>
      </c>
      <c r="N31" s="31" t="s">
        <v>13</v>
      </c>
      <c r="O31" s="32" t="s">
        <v>14</v>
      </c>
      <c r="P31" s="31" t="s">
        <v>13</v>
      </c>
      <c r="Q31" s="32" t="s">
        <v>14</v>
      </c>
      <c r="R31" s="31" t="s">
        <v>13</v>
      </c>
      <c r="S31" s="32" t="s">
        <v>14</v>
      </c>
      <c r="T31" s="31" t="s">
        <v>13</v>
      </c>
      <c r="U31" s="32" t="s">
        <v>14</v>
      </c>
      <c r="V31" s="31" t="s">
        <v>13</v>
      </c>
      <c r="W31" s="32" t="s">
        <v>14</v>
      </c>
      <c r="X31" s="31" t="s">
        <v>13</v>
      </c>
      <c r="Y31" s="32" t="s">
        <v>14</v>
      </c>
    </row>
    <row r="32" spans="1:25" ht="20.100000000000001" customHeight="1" x14ac:dyDescent="0.25">
      <c r="A32" s="14" t="s">
        <v>21</v>
      </c>
      <c r="B32" s="39"/>
      <c r="C32" s="33">
        <f>IF(B35&lt;&gt;100%,0,+$B$6*$B$28*B32)</f>
        <v>0</v>
      </c>
      <c r="D32" s="39"/>
      <c r="E32" s="33">
        <f>IF(D35&lt;&gt;100%,0,+$B$6*$B$28*D32)</f>
        <v>0</v>
      </c>
      <c r="F32" s="39"/>
      <c r="G32" s="33">
        <f>IF(F35&lt;&gt;100%,0,+$B$6*$B$28*F32)</f>
        <v>0</v>
      </c>
      <c r="H32" s="39"/>
      <c r="I32" s="33">
        <f>IF(H35&lt;&gt;100%,0,+$B$6*$B$28*H32)</f>
        <v>0</v>
      </c>
      <c r="J32" s="39"/>
      <c r="K32" s="33">
        <f>IF(J35&lt;&gt;100%,0,+$B$6*$B$28*J32)</f>
        <v>0</v>
      </c>
      <c r="L32" s="39"/>
      <c r="M32" s="33">
        <f>IF(L35&lt;&gt;100%,0,+$B$6*$B$28*L32)</f>
        <v>0</v>
      </c>
      <c r="N32" s="39"/>
      <c r="O32" s="33">
        <f>IF(N35&lt;&gt;100%,0,+$B$6*$B$28*N32)</f>
        <v>0</v>
      </c>
      <c r="P32" s="39"/>
      <c r="Q32" s="33">
        <f>IF(P35&lt;&gt;100%,0,+$B$6*$B$28*P32)</f>
        <v>0</v>
      </c>
      <c r="R32" s="39"/>
      <c r="S32" s="33">
        <f>IF(R35&lt;&gt;100%,0,+$B$6*$B$28*R32)</f>
        <v>0</v>
      </c>
      <c r="T32" s="39"/>
      <c r="U32" s="33">
        <f>IF(T35&lt;&gt;100%,0,+$B$6*$B$28*T32)</f>
        <v>0</v>
      </c>
      <c r="V32" s="39"/>
      <c r="W32" s="33">
        <f>IF(V35&lt;&gt;100%,0,+$B$6*$B$28*V32)</f>
        <v>0</v>
      </c>
      <c r="X32" s="39"/>
      <c r="Y32" s="33">
        <f>IF(X35&lt;&gt;100%,0,+$B$6*$B$28*X32)</f>
        <v>0</v>
      </c>
    </row>
    <row r="33" spans="1:25" ht="20.100000000000001" customHeight="1" x14ac:dyDescent="0.25">
      <c r="A33" s="14" t="s">
        <v>22</v>
      </c>
      <c r="B33" s="39"/>
      <c r="C33" s="33">
        <f>IF(B35&lt;&gt;100%,0,+$B$6*$B$28*B33)</f>
        <v>0</v>
      </c>
      <c r="D33" s="39"/>
      <c r="E33" s="33">
        <f>IF(D35&lt;&gt;100%,0,+$B$6*$B$28*D33)</f>
        <v>0</v>
      </c>
      <c r="F33" s="39"/>
      <c r="G33" s="33">
        <f>IF(F35&lt;&gt;100%,0,+$B$6*$B$28*F33)</f>
        <v>0</v>
      </c>
      <c r="H33" s="39"/>
      <c r="I33" s="33">
        <f>IF(H35&lt;&gt;100%,0,+$B$6*$B$28*H33)</f>
        <v>0</v>
      </c>
      <c r="J33" s="39"/>
      <c r="K33" s="33">
        <f>IF(J35&lt;&gt;100%,0,+$B$6*$B$28*J33)</f>
        <v>0</v>
      </c>
      <c r="L33" s="39"/>
      <c r="M33" s="33">
        <f>IF(L35&lt;&gt;100%,0,+$B$6*$B$28*L33)</f>
        <v>0</v>
      </c>
      <c r="N33" s="39"/>
      <c r="O33" s="33">
        <f>IF(N35&lt;&gt;100%,0,+$B$6*$B$28*N33)</f>
        <v>0</v>
      </c>
      <c r="P33" s="39"/>
      <c r="Q33" s="33">
        <f>IF(P35&lt;&gt;100%,0,+$B$6*$B$28*P33)</f>
        <v>0</v>
      </c>
      <c r="R33" s="39"/>
      <c r="S33" s="33">
        <f>IF(R35&lt;&gt;100%,0,+$B$6*$B$28*R33)</f>
        <v>0</v>
      </c>
      <c r="T33" s="39"/>
      <c r="U33" s="33">
        <f>IF(T35&lt;&gt;100%,0,+$B$6*$B$28*T33)</f>
        <v>0</v>
      </c>
      <c r="V33" s="39"/>
      <c r="W33" s="33">
        <f>IF(V35&lt;&gt;100%,0,+$B$6*$B$28*V33)</f>
        <v>0</v>
      </c>
      <c r="X33" s="39"/>
      <c r="Y33" s="33">
        <f>IF(X35&lt;&gt;100%,0,+$B$6*$B$28*X33)</f>
        <v>0</v>
      </c>
    </row>
    <row r="34" spans="1:25" ht="20.100000000000001" customHeight="1" x14ac:dyDescent="0.25">
      <c r="A34" s="14" t="s">
        <v>23</v>
      </c>
      <c r="B34" s="39"/>
      <c r="C34" s="33">
        <f>IF(B35&lt;&gt;100%,0,+$B$6*$B$28*B34)</f>
        <v>0</v>
      </c>
      <c r="D34" s="39"/>
      <c r="E34" s="33">
        <f>IF(D35&lt;&gt;100%,0,+$B$6*$B$28*D34)</f>
        <v>0</v>
      </c>
      <c r="F34" s="39"/>
      <c r="G34" s="33">
        <f>IF(F35&lt;&gt;100%,0,+$B$6*$B$28*F34)</f>
        <v>0</v>
      </c>
      <c r="H34" s="39"/>
      <c r="I34" s="33">
        <f>IF(H35&lt;&gt;100%,0,+$B$6*$B$28*H34)</f>
        <v>0</v>
      </c>
      <c r="J34" s="39"/>
      <c r="K34" s="33">
        <f>IF(J35&lt;&gt;100%,0,+$B$6*$B$28*J34)</f>
        <v>0</v>
      </c>
      <c r="L34" s="39"/>
      <c r="M34" s="33">
        <f>IF(L35&lt;&gt;100%,0,+$B$6*$B$28*L34)</f>
        <v>0</v>
      </c>
      <c r="N34" s="39"/>
      <c r="O34" s="33">
        <f>IF(N35&lt;&gt;100%,0,+$B$6*$B$28*N34)</f>
        <v>0</v>
      </c>
      <c r="P34" s="39"/>
      <c r="Q34" s="33">
        <f>IF(P35&lt;&gt;100%,0,+$B$6*$B$28*P34)</f>
        <v>0</v>
      </c>
      <c r="R34" s="39"/>
      <c r="S34" s="33">
        <f>IF(R35&lt;&gt;100%,0,+$B$6*$B$28*R34)</f>
        <v>0</v>
      </c>
      <c r="T34" s="39"/>
      <c r="U34" s="33">
        <f>IF(T35&lt;&gt;100%,0,+$B$6*$B$28*T34)</f>
        <v>0</v>
      </c>
      <c r="V34" s="39"/>
      <c r="W34" s="33">
        <f>IF(V35&lt;&gt;100%,0,+$B$6*$B$28*V34)</f>
        <v>0</v>
      </c>
      <c r="X34" s="39"/>
      <c r="Y34" s="33">
        <f>IF(X35&lt;&gt;100%,0,+$B$6*$B$28*X34)</f>
        <v>0</v>
      </c>
    </row>
    <row r="35" spans="1:25" ht="20.100000000000001" customHeight="1" x14ac:dyDescent="0.25">
      <c r="A35" s="15" t="s">
        <v>54</v>
      </c>
      <c r="B35" s="40">
        <f>IF(SUM(B32:B34)=0,0,IF(SUM(B32:B34)&lt;100%,"Total deve ser 100%",SUM(B32:B34)))</f>
        <v>0</v>
      </c>
      <c r="C35" s="33">
        <f>IF(B35&lt;&gt;100%,0,+$B$6*$B$28*B35)</f>
        <v>0</v>
      </c>
      <c r="D35" s="40">
        <f>IF(SUM(D32:D34)=0,0,IF(SUM(D32:D34)&lt;100%,"Total deve ser 100%",SUM(D32:D34)))</f>
        <v>0</v>
      </c>
      <c r="E35" s="33">
        <f>IF(D35&lt;&gt;100%,0,+$B$6*$B$28*D35)</f>
        <v>0</v>
      </c>
      <c r="F35" s="40">
        <f>IF(SUM(F32:F34)=0,0,IF(SUM(F32:F34)&lt;100%,"Total deve ser 100%",SUM(F32:F34)))</f>
        <v>0</v>
      </c>
      <c r="G35" s="33">
        <f>IF(F35&lt;&gt;100%,0,+$B$6*$B$28*F35)</f>
        <v>0</v>
      </c>
      <c r="H35" s="40">
        <f>IF(SUM(H32:H34)=0,0,IF(SUM(H32:H34)&lt;100%,"Total deve ser 100%",SUM(H32:H34)))</f>
        <v>0</v>
      </c>
      <c r="I35" s="33">
        <f>IF(H35&lt;&gt;100%,0,+$B$6*$B$28*H35)</f>
        <v>0</v>
      </c>
      <c r="J35" s="40">
        <f>IF(SUM(J32:J34)=0,0,IF(SUM(J32:J34)&lt;100%,"Total deve ser 100%",SUM(J32:J34)))</f>
        <v>0</v>
      </c>
      <c r="K35" s="33">
        <f>IF(J35&lt;&gt;100%,0,+$B$6*$B$28*J35)</f>
        <v>0</v>
      </c>
      <c r="L35" s="40">
        <f>IF(SUM(L32:L34)=0,0,IF(SUM(L32:L34)&lt;100%,"Total deve ser 100%",SUM(L32:L34)))</f>
        <v>0</v>
      </c>
      <c r="M35" s="33">
        <f>IF(L35&lt;&gt;100%,0,+$B$6*$B$28*L35)</f>
        <v>0</v>
      </c>
      <c r="N35" s="40">
        <f>IF(SUM(N32:N34)=0,0,IF(SUM(N32:N34)&lt;100%,"Total deve ser 100%",SUM(N32:N34)))</f>
        <v>0</v>
      </c>
      <c r="O35" s="33">
        <f>IF(N35&lt;&gt;100%,0,+$B$6*$B$28*N35)</f>
        <v>0</v>
      </c>
      <c r="P35" s="40">
        <f>IF(SUM(P32:P34)=0,0,IF(SUM(P32:P34)&lt;100%,"Total deve ser 100%",SUM(P32:P34)))</f>
        <v>0</v>
      </c>
      <c r="Q35" s="33">
        <f>IF(P35&lt;&gt;100%,0,+$B$6*$B$28*P35)</f>
        <v>0</v>
      </c>
      <c r="R35" s="40">
        <f>IF(SUM(R32:R34)=0,0,IF(SUM(R32:R34)&lt;100%,"Total deve ser 100%",SUM(R32:R34)))</f>
        <v>0</v>
      </c>
      <c r="S35" s="33">
        <f>IF(R35&lt;&gt;100%,0,+$B$6*$B$28*R35)</f>
        <v>0</v>
      </c>
      <c r="T35" s="40">
        <f>IF(SUM(T32:T34)=0,0,IF(SUM(T32:T34)&lt;100%,"Total deve ser 100%",SUM(T32:T34)))</f>
        <v>0</v>
      </c>
      <c r="U35" s="33">
        <f>IF(T35&lt;&gt;100%,0,+$B$6*$B$28*T35)</f>
        <v>0</v>
      </c>
      <c r="V35" s="40">
        <f>IF(SUM(V32:V34)=0,0,IF(SUM(V32:V34)&lt;100%,"Total deve ser 100%",SUM(V32:V34)))</f>
        <v>0</v>
      </c>
      <c r="W35" s="33">
        <f>IF(V35&lt;&gt;100%,0,+$B$6*$B$28*V35)</f>
        <v>0</v>
      </c>
      <c r="X35" s="40">
        <f>IF(SUM(X32:X34)=0,0,IF(SUM(X32:X34)&lt;100%,"Total deve ser 100%",SUM(X32:X34)))</f>
        <v>0</v>
      </c>
      <c r="Y35" s="33">
        <f>IF(X35&lt;&gt;100%,0,+$B$6*$B$28*X35)</f>
        <v>0</v>
      </c>
    </row>
    <row r="36" spans="1:25" ht="20.100000000000001" customHeight="1" x14ac:dyDescent="0.25">
      <c r="B36" s="24"/>
      <c r="C36" s="25"/>
      <c r="D36" s="24"/>
      <c r="E36" s="25"/>
      <c r="F36" s="24"/>
      <c r="G36" s="25"/>
      <c r="H36" s="24"/>
      <c r="I36" s="25"/>
      <c r="J36" s="24"/>
      <c r="K36" s="25"/>
      <c r="L36" s="24"/>
      <c r="M36" s="25"/>
      <c r="N36" s="24"/>
      <c r="O36" s="25"/>
      <c r="P36" s="24"/>
      <c r="Q36" s="25"/>
      <c r="R36" s="24"/>
      <c r="S36" s="25"/>
      <c r="T36" s="24"/>
      <c r="U36" s="25"/>
      <c r="V36" s="24"/>
      <c r="W36" s="25"/>
      <c r="X36" s="24"/>
      <c r="Y36" s="25"/>
    </row>
    <row r="37" spans="1:25" ht="20.100000000000001" customHeight="1" x14ac:dyDescent="0.25">
      <c r="A37" s="19" t="s">
        <v>24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ht="20.100000000000001" customHeight="1" x14ac:dyDescent="0.25">
      <c r="A38" s="17" t="s">
        <v>25</v>
      </c>
      <c r="B38" s="31" t="s">
        <v>13</v>
      </c>
      <c r="C38" s="32" t="s">
        <v>14</v>
      </c>
      <c r="D38" s="31" t="s">
        <v>13</v>
      </c>
      <c r="E38" s="32" t="s">
        <v>14</v>
      </c>
      <c r="F38" s="31" t="s">
        <v>13</v>
      </c>
      <c r="G38" s="32" t="s">
        <v>14</v>
      </c>
      <c r="H38" s="31" t="s">
        <v>13</v>
      </c>
      <c r="I38" s="32" t="s">
        <v>14</v>
      </c>
      <c r="J38" s="31" t="s">
        <v>13</v>
      </c>
      <c r="K38" s="32" t="s">
        <v>14</v>
      </c>
      <c r="L38" s="31" t="s">
        <v>13</v>
      </c>
      <c r="M38" s="32" t="s">
        <v>14</v>
      </c>
      <c r="N38" s="31" t="s">
        <v>13</v>
      </c>
      <c r="O38" s="32" t="s">
        <v>14</v>
      </c>
      <c r="P38" s="31" t="s">
        <v>13</v>
      </c>
      <c r="Q38" s="32" t="s">
        <v>14</v>
      </c>
      <c r="R38" s="31" t="s">
        <v>13</v>
      </c>
      <c r="S38" s="32" t="s">
        <v>14</v>
      </c>
      <c r="T38" s="31" t="s">
        <v>13</v>
      </c>
      <c r="U38" s="32" t="s">
        <v>14</v>
      </c>
      <c r="V38" s="31" t="s">
        <v>13</v>
      </c>
      <c r="W38" s="32" t="s">
        <v>14</v>
      </c>
      <c r="X38" s="31" t="s">
        <v>13</v>
      </c>
      <c r="Y38" s="32" t="s">
        <v>14</v>
      </c>
    </row>
    <row r="39" spans="1:25" ht="20.100000000000001" customHeight="1" x14ac:dyDescent="0.25">
      <c r="A39" s="16" t="s">
        <v>26</v>
      </c>
      <c r="B39" s="39"/>
      <c r="C39" s="33">
        <f>IF(B42&lt;&gt;100%,0,+$B$6*$B$26*B39)</f>
        <v>0</v>
      </c>
      <c r="D39" s="39"/>
      <c r="E39" s="33">
        <f>IF(D42&lt;&gt;100%,0,+$B$6*$B$26*D39)</f>
        <v>0</v>
      </c>
      <c r="F39" s="39"/>
      <c r="G39" s="33">
        <f>IF(F42&lt;&gt;100%,0,+$B$6*$B$26*F39)</f>
        <v>0</v>
      </c>
      <c r="H39" s="39"/>
      <c r="I39" s="33">
        <f>IF(H42&lt;&gt;100%,0,+$B$6*$B$26*H39)</f>
        <v>0</v>
      </c>
      <c r="J39" s="39"/>
      <c r="K39" s="33">
        <f>IF(J42&lt;&gt;100%,0,+$B$6*$B$26*J39)</f>
        <v>0</v>
      </c>
      <c r="L39" s="39"/>
      <c r="M39" s="33">
        <f>IF(L42&lt;&gt;100%,0,+$B$6*$B$26*L39)</f>
        <v>0</v>
      </c>
      <c r="N39" s="39"/>
      <c r="O39" s="33">
        <f>IF(N42&lt;&gt;100%,0,+$B$6*$B$26*N39)</f>
        <v>0</v>
      </c>
      <c r="P39" s="39"/>
      <c r="Q39" s="33">
        <f>IF(P42&lt;&gt;100%,0,+$B$6*$B$26*P39)</f>
        <v>0</v>
      </c>
      <c r="R39" s="39"/>
      <c r="S39" s="33">
        <f>IF(R42&lt;&gt;100%,0,+$B$6*$B$26*R39)</f>
        <v>0</v>
      </c>
      <c r="T39" s="39"/>
      <c r="U39" s="33">
        <f>IF(T42&lt;&gt;100%,0,+$B$6*$B$26*T39)</f>
        <v>0</v>
      </c>
      <c r="V39" s="39"/>
      <c r="W39" s="33">
        <f>IF(V42&lt;&gt;100%,0,+$B$6*$B$26*V39)</f>
        <v>0</v>
      </c>
      <c r="X39" s="39"/>
      <c r="Y39" s="33">
        <f>IF(X42&lt;&gt;100%,0,+$B$6*$B$26*X39)</f>
        <v>0</v>
      </c>
    </row>
    <row r="40" spans="1:25" ht="20.100000000000001" customHeight="1" x14ac:dyDescent="0.25">
      <c r="A40" s="16" t="s">
        <v>27</v>
      </c>
      <c r="B40" s="39"/>
      <c r="C40" s="33">
        <f>IF(B42&lt;&gt;100%,0,+$B$6*$B$26*B40)</f>
        <v>0</v>
      </c>
      <c r="D40" s="39"/>
      <c r="E40" s="33">
        <f>IF(D42&lt;&gt;100%,0,+$B$6*$B$26*D40)</f>
        <v>0</v>
      </c>
      <c r="F40" s="39"/>
      <c r="G40" s="33">
        <f>IF(F42&lt;&gt;100%,0,+$B$6*$B$26*F40)</f>
        <v>0</v>
      </c>
      <c r="H40" s="39"/>
      <c r="I40" s="33">
        <f>IF(H42&lt;&gt;100%,0,+$B$6*$B$26*H40)</f>
        <v>0</v>
      </c>
      <c r="J40" s="39"/>
      <c r="K40" s="33">
        <f>IF(J42&lt;&gt;100%,0,+$B$6*$B$26*J40)</f>
        <v>0</v>
      </c>
      <c r="L40" s="39"/>
      <c r="M40" s="33">
        <f>IF(L42&lt;&gt;100%,0,+$B$6*$B$26*L40)</f>
        <v>0</v>
      </c>
      <c r="N40" s="39"/>
      <c r="O40" s="33">
        <f>IF(N42&lt;&gt;100%,0,+$B$6*$B$26*N40)</f>
        <v>0</v>
      </c>
      <c r="P40" s="39"/>
      <c r="Q40" s="33">
        <f>IF(P42&lt;&gt;100%,0,+$B$6*$B$26*P40)</f>
        <v>0</v>
      </c>
      <c r="R40" s="39"/>
      <c r="S40" s="33">
        <f>IF(R42&lt;&gt;100%,0,+$B$6*$B$26*R40)</f>
        <v>0</v>
      </c>
      <c r="T40" s="39"/>
      <c r="U40" s="33">
        <f>IF(T42&lt;&gt;100%,0,+$B$6*$B$26*T40)</f>
        <v>0</v>
      </c>
      <c r="V40" s="39"/>
      <c r="W40" s="33">
        <f>IF(V42&lt;&gt;100%,0,+$B$6*$B$26*V40)</f>
        <v>0</v>
      </c>
      <c r="X40" s="39"/>
      <c r="Y40" s="33">
        <f>IF(X42&lt;&gt;100%,0,+$B$6*$B$26*X40)</f>
        <v>0</v>
      </c>
    </row>
    <row r="41" spans="1:25" ht="20.100000000000001" customHeight="1" x14ac:dyDescent="0.25">
      <c r="A41" s="16" t="s">
        <v>28</v>
      </c>
      <c r="B41" s="39"/>
      <c r="C41" s="33">
        <f>IF(B42&lt;&gt;100%,0,+$B$6*$B$26*B41)</f>
        <v>0</v>
      </c>
      <c r="D41" s="39"/>
      <c r="E41" s="33">
        <f>IF(D42&lt;&gt;100%,0,+$B$6*$B$26*D41)</f>
        <v>0</v>
      </c>
      <c r="F41" s="39"/>
      <c r="G41" s="33">
        <f>IF(F42&lt;&gt;100%,0,+$B$6*$B$26*F41)</f>
        <v>0</v>
      </c>
      <c r="H41" s="39"/>
      <c r="I41" s="33">
        <f>IF(H42&lt;&gt;100%,0,+$B$6*$B$26*H41)</f>
        <v>0</v>
      </c>
      <c r="J41" s="39"/>
      <c r="K41" s="33">
        <f>IF(J42&lt;&gt;100%,0,+$B$6*$B$26*J41)</f>
        <v>0</v>
      </c>
      <c r="L41" s="39"/>
      <c r="M41" s="33">
        <f>IF(L42&lt;&gt;100%,0,+$B$6*$B$26*L41)</f>
        <v>0</v>
      </c>
      <c r="N41" s="39"/>
      <c r="O41" s="33">
        <f>IF(N42&lt;&gt;100%,0,+$B$6*$B$26*N41)</f>
        <v>0</v>
      </c>
      <c r="P41" s="39"/>
      <c r="Q41" s="33">
        <f>IF(P42&lt;&gt;100%,0,+$B$6*$B$26*P41)</f>
        <v>0</v>
      </c>
      <c r="R41" s="39"/>
      <c r="S41" s="33">
        <f>IF(R42&lt;&gt;100%,0,+$B$6*$B$26*R41)</f>
        <v>0</v>
      </c>
      <c r="T41" s="39"/>
      <c r="U41" s="33">
        <f>IF(T42&lt;&gt;100%,0,+$B$6*$B$26*T41)</f>
        <v>0</v>
      </c>
      <c r="V41" s="39"/>
      <c r="W41" s="33">
        <f>IF(V42&lt;&gt;100%,0,+$B$6*$B$26*V41)</f>
        <v>0</v>
      </c>
      <c r="X41" s="39"/>
      <c r="Y41" s="33">
        <f>IF(X42&lt;&gt;100%,0,+$B$6*$B$26*X41)</f>
        <v>0</v>
      </c>
    </row>
    <row r="42" spans="1:25" ht="20.100000000000001" customHeight="1" x14ac:dyDescent="0.25">
      <c r="A42" s="18" t="s">
        <v>55</v>
      </c>
      <c r="B42" s="40">
        <f>IF(SUM(B39:B41)=0,0,IF(SUM(B39:B41)&lt;100%,"Total deve ser 100%",SUM(B39:B41)))</f>
        <v>0</v>
      </c>
      <c r="C42" s="33">
        <f>IF(B42&lt;&gt;100%,0,+$B$6*$B$26*B42)</f>
        <v>0</v>
      </c>
      <c r="D42" s="40">
        <f>IF(SUM(D39:D41)=0,0,IF(SUM(D39:D41)&lt;100%,"Total deve ser 100%",SUM(D39:D41)))</f>
        <v>0</v>
      </c>
      <c r="E42" s="33">
        <f>IF(D42&lt;&gt;100%,0,+$B$6*$B$26*D42)</f>
        <v>0</v>
      </c>
      <c r="F42" s="40">
        <f>IF(SUM(F39:F41)=0,0,IF(SUM(F39:F41)&lt;100%,"Total deve ser 100%",SUM(F39:F41)))</f>
        <v>0</v>
      </c>
      <c r="G42" s="33">
        <f>IF(F42&lt;&gt;100%,0,+$B$6*$B$26*F42)</f>
        <v>0</v>
      </c>
      <c r="H42" s="40">
        <f>IF(SUM(H39:H41)=0,0,IF(SUM(H39:H41)&lt;100%,"Total deve ser 100%",SUM(H39:H41)))</f>
        <v>0</v>
      </c>
      <c r="I42" s="33">
        <f>IF(H42&lt;&gt;100%,0,+$B$6*$B$26*H42)</f>
        <v>0</v>
      </c>
      <c r="J42" s="40">
        <f>IF(SUM(J39:J41)=0,0,IF(SUM(J39:J41)&lt;100%,"Total deve ser 100%",SUM(J39:J41)))</f>
        <v>0</v>
      </c>
      <c r="K42" s="33">
        <f>IF(J42&lt;&gt;100%,0,+$B$6*$B$26*J42)</f>
        <v>0</v>
      </c>
      <c r="L42" s="40">
        <f>IF(SUM(L39:L41)=0,0,IF(SUM(L39:L41)&lt;100%,"Total deve ser 100%",SUM(L39:L41)))</f>
        <v>0</v>
      </c>
      <c r="M42" s="33">
        <f>IF(L42&lt;&gt;100%,0,+$B$6*$B$26*L42)</f>
        <v>0</v>
      </c>
      <c r="N42" s="40">
        <f>IF(SUM(N39:N41)=0,0,IF(SUM(N39:N41)&lt;100%,"Total deve ser 100%",SUM(N39:N41)))</f>
        <v>0</v>
      </c>
      <c r="O42" s="33">
        <f>IF(N42&lt;&gt;100%,0,+$B$6*$B$26*N42)</f>
        <v>0</v>
      </c>
      <c r="P42" s="40">
        <f>IF(SUM(P39:P41)=0,0,IF(SUM(P39:P41)&lt;100%,"Total deve ser 100%",SUM(P39:P41)))</f>
        <v>0</v>
      </c>
      <c r="Q42" s="33">
        <f>IF(P42&lt;&gt;100%,0,+$B$6*$B$26*P42)</f>
        <v>0</v>
      </c>
      <c r="R42" s="40">
        <f>IF(SUM(R39:R41)=0,0,IF(SUM(R39:R41)&lt;100%,"Total deve ser 100%",SUM(R39:R41)))</f>
        <v>0</v>
      </c>
      <c r="S42" s="33">
        <f>IF(R42&lt;&gt;100%,0,+$B$6*$B$26*R42)</f>
        <v>0</v>
      </c>
      <c r="T42" s="40">
        <f>IF(SUM(T39:T41)=0,0,IF(SUM(T39:T41)&lt;100%,"Total deve ser 100%",SUM(T39:T41)))</f>
        <v>0</v>
      </c>
      <c r="U42" s="33">
        <f>IF(T42&lt;&gt;100%,0,+$B$6*$B$26*T42)</f>
        <v>0</v>
      </c>
      <c r="V42" s="40">
        <f>IF(SUM(V39:V41)=0,0,IF(SUM(V39:V41)&lt;100%,"Total deve ser 100%",SUM(V39:V41)))</f>
        <v>0</v>
      </c>
      <c r="W42" s="33">
        <f>IF(V42&lt;&gt;100%,0,+$B$6*$B$26*V42)</f>
        <v>0</v>
      </c>
      <c r="X42" s="40">
        <f>IF(SUM(X39:X41)=0,0,IF(SUM(X39:X41)&lt;100%,"Total deve ser 100%",SUM(X39:X41)))</f>
        <v>0</v>
      </c>
      <c r="Y42" s="33">
        <f>IF(X42&lt;&gt;100%,0,+$B$6*$B$26*X42)</f>
        <v>0</v>
      </c>
    </row>
    <row r="43" spans="1:25" ht="20.100000000000001" customHeight="1" x14ac:dyDescent="0.25">
      <c r="A43" s="17" t="s">
        <v>29</v>
      </c>
      <c r="B43" s="31" t="s">
        <v>13</v>
      </c>
      <c r="C43" s="32" t="s">
        <v>14</v>
      </c>
      <c r="D43" s="31" t="s">
        <v>13</v>
      </c>
      <c r="E43" s="32" t="s">
        <v>14</v>
      </c>
      <c r="F43" s="31" t="s">
        <v>13</v>
      </c>
      <c r="G43" s="32" t="s">
        <v>14</v>
      </c>
      <c r="H43" s="31" t="s">
        <v>13</v>
      </c>
      <c r="I43" s="32" t="s">
        <v>14</v>
      </c>
      <c r="J43" s="31" t="s">
        <v>13</v>
      </c>
      <c r="K43" s="32" t="s">
        <v>14</v>
      </c>
      <c r="L43" s="31" t="s">
        <v>13</v>
      </c>
      <c r="M43" s="32" t="s">
        <v>14</v>
      </c>
      <c r="N43" s="31" t="s">
        <v>13</v>
      </c>
      <c r="O43" s="32" t="s">
        <v>14</v>
      </c>
      <c r="P43" s="31" t="s">
        <v>13</v>
      </c>
      <c r="Q43" s="32" t="s">
        <v>14</v>
      </c>
      <c r="R43" s="31" t="s">
        <v>13</v>
      </c>
      <c r="S43" s="32" t="s">
        <v>14</v>
      </c>
      <c r="T43" s="31" t="s">
        <v>13</v>
      </c>
      <c r="U43" s="32" t="s">
        <v>14</v>
      </c>
      <c r="V43" s="31" t="s">
        <v>13</v>
      </c>
      <c r="W43" s="32" t="s">
        <v>14</v>
      </c>
      <c r="X43" s="31" t="s">
        <v>13</v>
      </c>
      <c r="Y43" s="32" t="s">
        <v>14</v>
      </c>
    </row>
    <row r="44" spans="1:25" ht="20.100000000000001" customHeight="1" x14ac:dyDescent="0.25">
      <c r="A44" s="16" t="s">
        <v>26</v>
      </c>
      <c r="B44" s="39"/>
      <c r="C44" s="33">
        <f>IF(B47&lt;&gt;100%,0,+$B$6*$B$27*B44)</f>
        <v>0</v>
      </c>
      <c r="D44" s="39"/>
      <c r="E44" s="33">
        <f>IF(D47&lt;&gt;100%,0,+$B$6*$B$27*D44)</f>
        <v>0</v>
      </c>
      <c r="F44" s="39"/>
      <c r="G44" s="33">
        <f>IF(F47&lt;&gt;100%,0,+$B$6*$B$27*F44)</f>
        <v>0</v>
      </c>
      <c r="H44" s="39"/>
      <c r="I44" s="33">
        <f>IF(H47&lt;&gt;100%,0,+$B$6*$B$27*H44)</f>
        <v>0</v>
      </c>
      <c r="J44" s="39"/>
      <c r="K44" s="33">
        <f>IF(J47&lt;&gt;100%,0,+$B$6*$B$27*J44)</f>
        <v>0</v>
      </c>
      <c r="L44" s="39"/>
      <c r="M44" s="33">
        <f>IF(L47&lt;&gt;100%,0,+$B$6*$B$27*L44)</f>
        <v>0</v>
      </c>
      <c r="N44" s="39"/>
      <c r="O44" s="33">
        <f>IF(N47&lt;&gt;100%,0,+$B$6*$B$27*N44)</f>
        <v>0</v>
      </c>
      <c r="P44" s="39"/>
      <c r="Q44" s="33">
        <f>IF(P47&lt;&gt;100%,0,+$B$6*$B$27*P44)</f>
        <v>0</v>
      </c>
      <c r="R44" s="39"/>
      <c r="S44" s="33">
        <f>IF(R47&lt;&gt;100%,0,+$B$6*$B$27*R44)</f>
        <v>0</v>
      </c>
      <c r="T44" s="39"/>
      <c r="U44" s="33">
        <f>IF(T47&lt;&gt;100%,0,+$B$6*$B$27*T44)</f>
        <v>0</v>
      </c>
      <c r="V44" s="39"/>
      <c r="W44" s="33">
        <f>IF(V47&lt;&gt;100%,0,+$B$6*$B$27*V44)</f>
        <v>0</v>
      </c>
      <c r="X44" s="39"/>
      <c r="Y44" s="33">
        <f>IF(X47&lt;&gt;100%,0,+$B$6*$B$27*X44)</f>
        <v>0</v>
      </c>
    </row>
    <row r="45" spans="1:25" ht="20.100000000000001" customHeight="1" x14ac:dyDescent="0.25">
      <c r="A45" s="16" t="s">
        <v>27</v>
      </c>
      <c r="B45" s="39"/>
      <c r="C45" s="33">
        <f>IF(B47&lt;&gt;100%,0,+$B$6*$B$27*B45)</f>
        <v>0</v>
      </c>
      <c r="D45" s="39"/>
      <c r="E45" s="33">
        <f>IF(D47&lt;&gt;100%,0,+$B$6*$B$27*D45)</f>
        <v>0</v>
      </c>
      <c r="F45" s="39"/>
      <c r="G45" s="33">
        <f>IF(F47&lt;&gt;100%,0,+$B$6*$B$27*F45)</f>
        <v>0</v>
      </c>
      <c r="H45" s="39"/>
      <c r="I45" s="33">
        <f>IF(H47&lt;&gt;100%,0,+$B$6*$B$27*H45)</f>
        <v>0</v>
      </c>
      <c r="J45" s="39"/>
      <c r="K45" s="33">
        <f>IF(J47&lt;&gt;100%,0,+$B$6*$B$27*J45)</f>
        <v>0</v>
      </c>
      <c r="L45" s="39"/>
      <c r="M45" s="33">
        <f>IF(L47&lt;&gt;100%,0,+$B$6*$B$27*L45)</f>
        <v>0</v>
      </c>
      <c r="N45" s="39"/>
      <c r="O45" s="33">
        <f>IF(N47&lt;&gt;100%,0,+$B$6*$B$27*N45)</f>
        <v>0</v>
      </c>
      <c r="P45" s="39"/>
      <c r="Q45" s="33">
        <f>IF(P47&lt;&gt;100%,0,+$B$6*$B$27*P45)</f>
        <v>0</v>
      </c>
      <c r="R45" s="39"/>
      <c r="S45" s="33">
        <f>IF(R47&lt;&gt;100%,0,+$B$6*$B$27*R45)</f>
        <v>0</v>
      </c>
      <c r="T45" s="39"/>
      <c r="U45" s="33">
        <f>IF(T47&lt;&gt;100%,0,+$B$6*$B$27*T45)</f>
        <v>0</v>
      </c>
      <c r="V45" s="39"/>
      <c r="W45" s="33">
        <f>IF(V47&lt;&gt;100%,0,+$B$6*$B$27*V45)</f>
        <v>0</v>
      </c>
      <c r="X45" s="39"/>
      <c r="Y45" s="33">
        <f>IF(X47&lt;&gt;100%,0,+$B$6*$B$27*X45)</f>
        <v>0</v>
      </c>
    </row>
    <row r="46" spans="1:25" ht="20.100000000000001" customHeight="1" x14ac:dyDescent="0.25">
      <c r="A46" s="16" t="s">
        <v>28</v>
      </c>
      <c r="B46" s="39"/>
      <c r="C46" s="33">
        <f>IF(B47&lt;&gt;100%,0,+$B$6*$B$27*B46)</f>
        <v>0</v>
      </c>
      <c r="D46" s="39"/>
      <c r="E46" s="33">
        <f>IF(D47&lt;&gt;100%,0,+$B$6*$B$27*D46)</f>
        <v>0</v>
      </c>
      <c r="F46" s="39"/>
      <c r="G46" s="33">
        <f>IF(F47&lt;&gt;100%,0,+$B$6*$B$27*F46)</f>
        <v>0</v>
      </c>
      <c r="H46" s="39"/>
      <c r="I46" s="33">
        <f>IF(H47&lt;&gt;100%,0,+$B$6*$B$27*H46)</f>
        <v>0</v>
      </c>
      <c r="J46" s="39"/>
      <c r="K46" s="33">
        <f>IF(J47&lt;&gt;100%,0,+$B$6*$B$27*J46)</f>
        <v>0</v>
      </c>
      <c r="L46" s="39"/>
      <c r="M46" s="33">
        <f>IF(L47&lt;&gt;100%,0,+$B$6*$B$27*L46)</f>
        <v>0</v>
      </c>
      <c r="N46" s="39"/>
      <c r="O46" s="33">
        <f>IF(N47&lt;&gt;100%,0,+$B$6*$B$27*N46)</f>
        <v>0</v>
      </c>
      <c r="P46" s="39"/>
      <c r="Q46" s="33">
        <f>IF(P47&lt;&gt;100%,0,+$B$6*$B$27*P46)</f>
        <v>0</v>
      </c>
      <c r="R46" s="39"/>
      <c r="S46" s="33">
        <f>IF(R47&lt;&gt;100%,0,+$B$6*$B$27*R46)</f>
        <v>0</v>
      </c>
      <c r="T46" s="39"/>
      <c r="U46" s="33">
        <f>IF(T47&lt;&gt;100%,0,+$B$6*$B$27*T46)</f>
        <v>0</v>
      </c>
      <c r="V46" s="39"/>
      <c r="W46" s="33">
        <f>IF(V47&lt;&gt;100%,0,+$B$6*$B$27*V46)</f>
        <v>0</v>
      </c>
      <c r="X46" s="39"/>
      <c r="Y46" s="33">
        <f>IF(X47&lt;&gt;100%,0,+$B$6*$B$27*X46)</f>
        <v>0</v>
      </c>
    </row>
    <row r="47" spans="1:25" ht="20.100000000000001" customHeight="1" x14ac:dyDescent="0.25">
      <c r="A47" s="18" t="s">
        <v>56</v>
      </c>
      <c r="B47" s="40">
        <f>IF(SUM(B44:B46)=0,0,IF(SUM(B44:B46)&lt;100%,"Total deve ser 100%",SUM(B44:B46)))</f>
        <v>0</v>
      </c>
      <c r="C47" s="33">
        <f>IF(B47&lt;&gt;100%,0,+$B$6*$B$27*B47)</f>
        <v>0</v>
      </c>
      <c r="D47" s="40">
        <f>IF(SUM(D44:D46)=0,0,IF(SUM(D44:D46)&lt;100%,"Total deve ser 100%",SUM(D44:D46)))</f>
        <v>0</v>
      </c>
      <c r="E47" s="33">
        <f>IF(D47&lt;&gt;100%,0,+$B$6*$B$27*D47)</f>
        <v>0</v>
      </c>
      <c r="F47" s="40">
        <f>IF(SUM(F44:F46)=0,0,IF(SUM(F44:F46)&lt;100%,"Total deve ser 100%",SUM(F44:F46)))</f>
        <v>0</v>
      </c>
      <c r="G47" s="33">
        <f>IF(F47&lt;&gt;100%,0,+$B$6*$B$27*F47)</f>
        <v>0</v>
      </c>
      <c r="H47" s="40">
        <f>IF(SUM(H44:H46)=0,0,IF(SUM(H44:H46)&lt;100%,"Total deve ser 100%",SUM(H44:H46)))</f>
        <v>0</v>
      </c>
      <c r="I47" s="33">
        <f>IF(H47&lt;&gt;100%,0,+$B$6*$B$27*H47)</f>
        <v>0</v>
      </c>
      <c r="J47" s="40">
        <f>IF(SUM(J44:J46)=0,0,IF(SUM(J44:J46)&lt;100%,"Total deve ser 100%",SUM(J44:J46)))</f>
        <v>0</v>
      </c>
      <c r="K47" s="33">
        <f>IF(J47&lt;&gt;100%,0,+$B$6*$B$27*J47)</f>
        <v>0</v>
      </c>
      <c r="L47" s="40">
        <f>IF(SUM(L44:L46)=0,0,IF(SUM(L44:L46)&lt;100%,"Total deve ser 100%",SUM(L44:L46)))</f>
        <v>0</v>
      </c>
      <c r="M47" s="33">
        <f>IF(L47&lt;&gt;100%,0,+$B$6*$B$27*L47)</f>
        <v>0</v>
      </c>
      <c r="N47" s="40">
        <f>IF(SUM(N44:N46)=0,0,IF(SUM(N44:N46)&lt;100%,"Total deve ser 100%",SUM(N44:N46)))</f>
        <v>0</v>
      </c>
      <c r="O47" s="33">
        <f>IF(N47&lt;&gt;100%,0,+$B$6*$B$27*N47)</f>
        <v>0</v>
      </c>
      <c r="P47" s="40">
        <f>IF(SUM(P44:P46)=0,0,IF(SUM(P44:P46)&lt;100%,"Total deve ser 100%",SUM(P44:P46)))</f>
        <v>0</v>
      </c>
      <c r="Q47" s="33">
        <f>IF(P47&lt;&gt;100%,0,+$B$6*$B$27*P47)</f>
        <v>0</v>
      </c>
      <c r="R47" s="40">
        <f>IF(SUM(R44:R46)=0,0,IF(SUM(R44:R46)&lt;100%,"Total deve ser 100%",SUM(R44:R46)))</f>
        <v>0</v>
      </c>
      <c r="S47" s="33">
        <f>IF(R47&lt;&gt;100%,0,+$B$6*$B$27*R47)</f>
        <v>0</v>
      </c>
      <c r="T47" s="40">
        <f>IF(SUM(T44:T46)=0,0,IF(SUM(T44:T46)&lt;100%,"Total deve ser 100%",SUM(T44:T46)))</f>
        <v>0</v>
      </c>
      <c r="U47" s="33">
        <f>IF(T47&lt;&gt;100%,0,+$B$6*$B$27*T47)</f>
        <v>0</v>
      </c>
      <c r="V47" s="40">
        <f>IF(SUM(V44:V46)=0,0,IF(SUM(V44:V46)&lt;100%,"Total deve ser 100%",SUM(V44:V46)))</f>
        <v>0</v>
      </c>
      <c r="W47" s="33">
        <f>IF(V47&lt;&gt;100%,0,+$B$6*$B$27*V47)</f>
        <v>0</v>
      </c>
      <c r="X47" s="40">
        <f>IF(SUM(X44:X46)=0,0,IF(SUM(X44:X46)&lt;100%,"Total deve ser 100%",SUM(X44:X46)))</f>
        <v>0</v>
      </c>
      <c r="Y47" s="33">
        <f>IF(X47&lt;&gt;100%,0,+$B$6*$B$27*X47)</f>
        <v>0</v>
      </c>
    </row>
    <row r="48" spans="1:25" ht="20.100000000000001" customHeight="1" x14ac:dyDescent="0.25">
      <c r="A48" s="17" t="s">
        <v>30</v>
      </c>
      <c r="B48" s="31" t="s">
        <v>13</v>
      </c>
      <c r="C48" s="32" t="s">
        <v>14</v>
      </c>
      <c r="D48" s="31" t="s">
        <v>13</v>
      </c>
      <c r="E48" s="32" t="s">
        <v>14</v>
      </c>
      <c r="F48" s="31" t="s">
        <v>13</v>
      </c>
      <c r="G48" s="32" t="s">
        <v>14</v>
      </c>
      <c r="H48" s="31" t="s">
        <v>13</v>
      </c>
      <c r="I48" s="32" t="s">
        <v>14</v>
      </c>
      <c r="J48" s="31" t="s">
        <v>13</v>
      </c>
      <c r="K48" s="32" t="s">
        <v>14</v>
      </c>
      <c r="L48" s="31" t="s">
        <v>13</v>
      </c>
      <c r="M48" s="32" t="s">
        <v>14</v>
      </c>
      <c r="N48" s="31" t="s">
        <v>13</v>
      </c>
      <c r="O48" s="32" t="s">
        <v>14</v>
      </c>
      <c r="P48" s="31" t="s">
        <v>13</v>
      </c>
      <c r="Q48" s="32" t="s">
        <v>14</v>
      </c>
      <c r="R48" s="31" t="s">
        <v>13</v>
      </c>
      <c r="S48" s="32" t="s">
        <v>14</v>
      </c>
      <c r="T48" s="31" t="s">
        <v>13</v>
      </c>
      <c r="U48" s="32" t="s">
        <v>14</v>
      </c>
      <c r="V48" s="31" t="s">
        <v>13</v>
      </c>
      <c r="W48" s="32" t="s">
        <v>14</v>
      </c>
      <c r="X48" s="31" t="s">
        <v>13</v>
      </c>
      <c r="Y48" s="32" t="s">
        <v>14</v>
      </c>
    </row>
    <row r="49" spans="1:25" ht="20.100000000000001" customHeight="1" x14ac:dyDescent="0.25">
      <c r="A49" s="16" t="s">
        <v>26</v>
      </c>
      <c r="B49" s="39"/>
      <c r="C49" s="33">
        <f>IF(B52&lt;&gt;100%,0,+$B$6*$B$28*$B$32*B49)</f>
        <v>0</v>
      </c>
      <c r="D49" s="39"/>
      <c r="E49" s="33">
        <f>IF(D52&lt;&gt;100%,0,+$B$6*$B$28*$B$32*D49)</f>
        <v>0</v>
      </c>
      <c r="F49" s="39"/>
      <c r="G49" s="33">
        <f>IF(F52&lt;&gt;100%,0,+$B$6*$B$28*$B$32*F49)</f>
        <v>0</v>
      </c>
      <c r="H49" s="39"/>
      <c r="I49" s="33">
        <f>IF(H52&lt;&gt;100%,0,+$B$6*$B$28*$B$32*H49)</f>
        <v>0</v>
      </c>
      <c r="J49" s="39"/>
      <c r="K49" s="33">
        <f>IF(J52&lt;&gt;100%,0,+$B$6*$B$28*$B$32*J49)</f>
        <v>0</v>
      </c>
      <c r="L49" s="39"/>
      <c r="M49" s="33">
        <f>IF(L52&lt;&gt;100%,0,+$B$6*$B$28*$B$32*L49)</f>
        <v>0</v>
      </c>
      <c r="N49" s="39"/>
      <c r="O49" s="33">
        <f>IF(N52&lt;&gt;100%,0,+$B$6*$B$28*$B$32*N49)</f>
        <v>0</v>
      </c>
      <c r="P49" s="39"/>
      <c r="Q49" s="33">
        <f>IF(P52&lt;&gt;100%,0,+$B$6*$B$28*$B$32*P49)</f>
        <v>0</v>
      </c>
      <c r="R49" s="39"/>
      <c r="S49" s="33">
        <f>IF(R52&lt;&gt;100%,0,+$B$6*$B$28*$B$32*R49)</f>
        <v>0</v>
      </c>
      <c r="T49" s="39"/>
      <c r="U49" s="33">
        <f>IF(T52&lt;&gt;100%,0,+$B$6*$B$28*$B$32*T49)</f>
        <v>0</v>
      </c>
      <c r="V49" s="39"/>
      <c r="W49" s="33">
        <f>IF(V52&lt;&gt;100%,0,+$B$6*$B$28*$B$32*V49)</f>
        <v>0</v>
      </c>
      <c r="X49" s="39"/>
      <c r="Y49" s="33">
        <f>IF(X52&lt;&gt;100%,0,+$B$6*$B$28*$B$32*X49)</f>
        <v>0</v>
      </c>
    </row>
    <row r="50" spans="1:25" ht="20.100000000000001" customHeight="1" x14ac:dyDescent="0.25">
      <c r="A50" s="16" t="s">
        <v>27</v>
      </c>
      <c r="B50" s="39"/>
      <c r="C50" s="33">
        <f>IF(B52&lt;&gt;100%,0,+$B$6*$B$28*$B$32*B50)</f>
        <v>0</v>
      </c>
      <c r="D50" s="39"/>
      <c r="E50" s="33">
        <f>IF(D52&lt;&gt;100%,0,+$B$6*$B$28*$B$32*D50)</f>
        <v>0</v>
      </c>
      <c r="F50" s="39"/>
      <c r="G50" s="33">
        <f>IF(F52&lt;&gt;100%,0,+$B$6*$B$28*$B$32*F50)</f>
        <v>0</v>
      </c>
      <c r="H50" s="39"/>
      <c r="I50" s="33">
        <f>IF(H52&lt;&gt;100%,0,+$B$6*$B$28*$B$32*H50)</f>
        <v>0</v>
      </c>
      <c r="J50" s="39"/>
      <c r="K50" s="33">
        <f>IF(J52&lt;&gt;100%,0,+$B$6*$B$28*$B$32*J50)</f>
        <v>0</v>
      </c>
      <c r="L50" s="39"/>
      <c r="M50" s="33">
        <f>IF(L52&lt;&gt;100%,0,+$B$6*$B$28*$B$32*L50)</f>
        <v>0</v>
      </c>
      <c r="N50" s="39"/>
      <c r="O50" s="33">
        <f>IF(N52&lt;&gt;100%,0,+$B$6*$B$28*$B$32*N50)</f>
        <v>0</v>
      </c>
      <c r="P50" s="39"/>
      <c r="Q50" s="33">
        <f>IF(P52&lt;&gt;100%,0,+$B$6*$B$28*$B$32*P50)</f>
        <v>0</v>
      </c>
      <c r="R50" s="39"/>
      <c r="S50" s="33">
        <f>IF(R52&lt;&gt;100%,0,+$B$6*$B$28*$B$32*R50)</f>
        <v>0</v>
      </c>
      <c r="T50" s="39"/>
      <c r="U50" s="33">
        <f>IF(T52&lt;&gt;100%,0,+$B$6*$B$28*$B$32*T50)</f>
        <v>0</v>
      </c>
      <c r="V50" s="39"/>
      <c r="W50" s="33">
        <f>IF(V52&lt;&gt;100%,0,+$B$6*$B$28*$B$32*V50)</f>
        <v>0</v>
      </c>
      <c r="X50" s="39"/>
      <c r="Y50" s="33">
        <f>IF(X52&lt;&gt;100%,0,+$B$6*$B$28*$B$32*X50)</f>
        <v>0</v>
      </c>
    </row>
    <row r="51" spans="1:25" ht="20.100000000000001" customHeight="1" x14ac:dyDescent="0.25">
      <c r="A51" s="16" t="s">
        <v>28</v>
      </c>
      <c r="B51" s="39"/>
      <c r="C51" s="33">
        <f>IF(B52&lt;&gt;100%,0,+$B$6*$B$28*$B$32*B51)</f>
        <v>0</v>
      </c>
      <c r="D51" s="39"/>
      <c r="E51" s="33">
        <f>IF(D52&lt;&gt;100%,0,+$B$6*$B$28*$B$32*D51)</f>
        <v>0</v>
      </c>
      <c r="F51" s="39"/>
      <c r="G51" s="33">
        <f>IF(F52&lt;&gt;100%,0,+$B$6*$B$28*$B$32*F51)</f>
        <v>0</v>
      </c>
      <c r="H51" s="39"/>
      <c r="I51" s="33">
        <f>IF(H52&lt;&gt;100%,0,+$B$6*$B$28*$B$32*H51)</f>
        <v>0</v>
      </c>
      <c r="J51" s="39"/>
      <c r="K51" s="33">
        <f>IF(J52&lt;&gt;100%,0,+$B$6*$B$28*$B$32*J51)</f>
        <v>0</v>
      </c>
      <c r="L51" s="39"/>
      <c r="M51" s="33">
        <f>IF(L52&lt;&gt;100%,0,+$B$6*$B$28*$B$32*L51)</f>
        <v>0</v>
      </c>
      <c r="N51" s="39"/>
      <c r="O51" s="33">
        <f>IF(N52&lt;&gt;100%,0,+$B$6*$B$28*$B$32*N51)</f>
        <v>0</v>
      </c>
      <c r="P51" s="39"/>
      <c r="Q51" s="33">
        <f>IF(P52&lt;&gt;100%,0,+$B$6*$B$28*$B$32*P51)</f>
        <v>0</v>
      </c>
      <c r="R51" s="39"/>
      <c r="S51" s="33">
        <f>IF(R52&lt;&gt;100%,0,+$B$6*$B$28*$B$32*R51)</f>
        <v>0</v>
      </c>
      <c r="T51" s="39"/>
      <c r="U51" s="33">
        <f>IF(T52&lt;&gt;100%,0,+$B$6*$B$28*$B$32*T51)</f>
        <v>0</v>
      </c>
      <c r="V51" s="39"/>
      <c r="W51" s="33">
        <f>IF(V52&lt;&gt;100%,0,+$B$6*$B$28*$B$32*V51)</f>
        <v>0</v>
      </c>
      <c r="X51" s="39"/>
      <c r="Y51" s="33">
        <f>IF(X52&lt;&gt;100%,0,+$B$6*$B$28*$B$32*X51)</f>
        <v>0</v>
      </c>
    </row>
    <row r="52" spans="1:25" ht="20.100000000000001" customHeight="1" x14ac:dyDescent="0.25">
      <c r="A52" s="18" t="s">
        <v>57</v>
      </c>
      <c r="B52" s="40">
        <f>IF(SUM(B49:B51)=0,0,IF(SUM(B49:B51)&lt;100%,"Total deve ser 100%",SUM(B49:B51)))</f>
        <v>0</v>
      </c>
      <c r="C52" s="33">
        <f>IF(B52&lt;&gt;100%,0,+$B$6*$B$28*$B$32*B52)</f>
        <v>0</v>
      </c>
      <c r="D52" s="40">
        <f>IF(SUM(D49:D51)=0,0,IF(SUM(D49:D51)&lt;100%,"Total deve ser 100%",SUM(D49:D51)))</f>
        <v>0</v>
      </c>
      <c r="E52" s="33">
        <f>IF(D52&lt;&gt;100%,0,+$B$6*$B$28*$B$32*D52)</f>
        <v>0</v>
      </c>
      <c r="F52" s="40">
        <f>IF(SUM(F49:F51)=0,0,IF(SUM(F49:F51)&lt;100%,"Total deve ser 100%",SUM(F49:F51)))</f>
        <v>0</v>
      </c>
      <c r="G52" s="33">
        <f>IF(F52&lt;&gt;100%,0,+$B$6*$B$28*$B$32*F52)</f>
        <v>0</v>
      </c>
      <c r="H52" s="40">
        <f>IF(SUM(H49:H51)=0,0,IF(SUM(H49:H51)&lt;100%,"Total deve ser 100%",SUM(H49:H51)))</f>
        <v>0</v>
      </c>
      <c r="I52" s="33">
        <f>IF(H52&lt;&gt;100%,0,+$B$6*$B$28*$B$32*H52)</f>
        <v>0</v>
      </c>
      <c r="J52" s="40">
        <f>IF(SUM(J49:J51)=0,0,IF(SUM(J49:J51)&lt;100%,"Total deve ser 100%",SUM(J49:J51)))</f>
        <v>0</v>
      </c>
      <c r="K52" s="33">
        <f>IF(J52&lt;&gt;100%,0,+$B$6*$B$28*$B$32*J52)</f>
        <v>0</v>
      </c>
      <c r="L52" s="40">
        <f>IF(SUM(L49:L51)=0,0,IF(SUM(L49:L51)&lt;100%,"Total deve ser 100%",SUM(L49:L51)))</f>
        <v>0</v>
      </c>
      <c r="M52" s="33">
        <f>IF(L52&lt;&gt;100%,0,+$B$6*$B$28*$B$32*L52)</f>
        <v>0</v>
      </c>
      <c r="N52" s="40">
        <f>IF(SUM(N49:N51)=0,0,IF(SUM(N49:N51)&lt;100%,"Total deve ser 100%",SUM(N49:N51)))</f>
        <v>0</v>
      </c>
      <c r="O52" s="33">
        <f>IF(N52&lt;&gt;100%,0,+$B$6*$B$28*$B$32*N52)</f>
        <v>0</v>
      </c>
      <c r="P52" s="40">
        <f>IF(SUM(P49:P51)=0,0,IF(SUM(P49:P51)&lt;100%,"Total deve ser 100%",SUM(P49:P51)))</f>
        <v>0</v>
      </c>
      <c r="Q52" s="33">
        <f>IF(P52&lt;&gt;100%,0,+$B$6*$B$28*$B$32*P52)</f>
        <v>0</v>
      </c>
      <c r="R52" s="40">
        <f>IF(SUM(R49:R51)=0,0,IF(SUM(R49:R51)&lt;100%,"Total deve ser 100%",SUM(R49:R51)))</f>
        <v>0</v>
      </c>
      <c r="S52" s="33">
        <f>IF(R52&lt;&gt;100%,0,+$B$6*$B$28*$B$32*R52)</f>
        <v>0</v>
      </c>
      <c r="T52" s="40">
        <f>IF(SUM(T49:T51)=0,0,IF(SUM(T49:T51)&lt;100%,"Total deve ser 100%",SUM(T49:T51)))</f>
        <v>0</v>
      </c>
      <c r="U52" s="33">
        <f>IF(T52&lt;&gt;100%,0,+$B$6*$B$28*$B$32*T52)</f>
        <v>0</v>
      </c>
      <c r="V52" s="40">
        <f>IF(SUM(V49:V51)=0,0,IF(SUM(V49:V51)&lt;100%,"Total deve ser 100%",SUM(V49:V51)))</f>
        <v>0</v>
      </c>
      <c r="W52" s="33">
        <f>IF(V52&lt;&gt;100%,0,+$B$6*$B$28*$B$32*V52)</f>
        <v>0</v>
      </c>
      <c r="X52" s="40">
        <f>IF(SUM(X49:X51)=0,0,IF(SUM(X49:X51)&lt;100%,"Total deve ser 100%",SUM(X49:X51)))</f>
        <v>0</v>
      </c>
      <c r="Y52" s="33">
        <f>IF(X52&lt;&gt;100%,0,+$B$6*$B$28*$B$32*X52)</f>
        <v>0</v>
      </c>
    </row>
    <row r="53" spans="1:25" ht="20.100000000000001" customHeight="1" x14ac:dyDescent="0.25">
      <c r="A53" s="17" t="s">
        <v>31</v>
      </c>
      <c r="B53" s="31" t="s">
        <v>13</v>
      </c>
      <c r="C53" s="32" t="s">
        <v>14</v>
      </c>
      <c r="D53" s="31" t="s">
        <v>13</v>
      </c>
      <c r="E53" s="32" t="s">
        <v>14</v>
      </c>
      <c r="F53" s="31" t="s">
        <v>13</v>
      </c>
      <c r="G53" s="32" t="s">
        <v>14</v>
      </c>
      <c r="H53" s="31" t="s">
        <v>13</v>
      </c>
      <c r="I53" s="32" t="s">
        <v>14</v>
      </c>
      <c r="J53" s="31" t="s">
        <v>13</v>
      </c>
      <c r="K53" s="32" t="s">
        <v>14</v>
      </c>
      <c r="L53" s="31" t="s">
        <v>13</v>
      </c>
      <c r="M53" s="32" t="s">
        <v>14</v>
      </c>
      <c r="N53" s="31" t="s">
        <v>13</v>
      </c>
      <c r="O53" s="32" t="s">
        <v>14</v>
      </c>
      <c r="P53" s="31" t="s">
        <v>13</v>
      </c>
      <c r="Q53" s="32" t="s">
        <v>14</v>
      </c>
      <c r="R53" s="31" t="s">
        <v>13</v>
      </c>
      <c r="S53" s="32" t="s">
        <v>14</v>
      </c>
      <c r="T53" s="31" t="s">
        <v>13</v>
      </c>
      <c r="U53" s="32" t="s">
        <v>14</v>
      </c>
      <c r="V53" s="31" t="s">
        <v>13</v>
      </c>
      <c r="W53" s="32" t="s">
        <v>14</v>
      </c>
      <c r="X53" s="31" t="s">
        <v>13</v>
      </c>
      <c r="Y53" s="32" t="s">
        <v>14</v>
      </c>
    </row>
    <row r="54" spans="1:25" ht="20.100000000000001" customHeight="1" x14ac:dyDescent="0.25">
      <c r="A54" s="16" t="s">
        <v>26</v>
      </c>
      <c r="B54" s="39"/>
      <c r="C54" s="33">
        <f>IF(B57&lt;&gt;100%,0,+$B$6*$B$28*$B$33*B54)</f>
        <v>0</v>
      </c>
      <c r="D54" s="39"/>
      <c r="E54" s="33">
        <f>IF(D57&lt;&gt;100%,0,+$B$6*$B$28*$B$33*D54)</f>
        <v>0</v>
      </c>
      <c r="F54" s="39"/>
      <c r="G54" s="33">
        <f>IF(F57&lt;&gt;100%,0,+$B$6*$B$28*$B$33*F54)</f>
        <v>0</v>
      </c>
      <c r="H54" s="39"/>
      <c r="I54" s="33">
        <f>IF(H57&lt;&gt;100%,0,+$B$6*$B$28*$B$33*H54)</f>
        <v>0</v>
      </c>
      <c r="J54" s="39"/>
      <c r="K54" s="33">
        <f>IF(J57&lt;&gt;100%,0,+$B$6*$B$28*$B$33*J54)</f>
        <v>0</v>
      </c>
      <c r="L54" s="39"/>
      <c r="M54" s="33">
        <f>IF(L57&lt;&gt;100%,0,+$B$6*$B$28*$B$33*L54)</f>
        <v>0</v>
      </c>
      <c r="N54" s="39"/>
      <c r="O54" s="33">
        <f>IF(N57&lt;&gt;100%,0,+$B$6*$B$28*$B$33*N54)</f>
        <v>0</v>
      </c>
      <c r="P54" s="39"/>
      <c r="Q54" s="33">
        <f>IF(P57&lt;&gt;100%,0,+$B$6*$B$28*$B$33*P54)</f>
        <v>0</v>
      </c>
      <c r="R54" s="39"/>
      <c r="S54" s="33">
        <f>IF(R57&lt;&gt;100%,0,+$B$6*$B$28*$B$33*R54)</f>
        <v>0</v>
      </c>
      <c r="T54" s="39"/>
      <c r="U54" s="33">
        <f>IF(T57&lt;&gt;100%,0,+$B$6*$B$28*$B$33*T54)</f>
        <v>0</v>
      </c>
      <c r="V54" s="39"/>
      <c r="W54" s="33">
        <f>IF(V57&lt;&gt;100%,0,+$B$6*$B$28*$B$33*V54)</f>
        <v>0</v>
      </c>
      <c r="X54" s="39"/>
      <c r="Y54" s="33">
        <f>IF(X57&lt;&gt;100%,0,+$B$6*$B$28*$B$33*X54)</f>
        <v>0</v>
      </c>
    </row>
    <row r="55" spans="1:25" ht="20.100000000000001" customHeight="1" x14ac:dyDescent="0.25">
      <c r="A55" s="16" t="s">
        <v>27</v>
      </c>
      <c r="B55" s="39"/>
      <c r="C55" s="33">
        <f>IF(B57&lt;&gt;100%,0,+$B$6*$B$28*$B$33*B55)</f>
        <v>0</v>
      </c>
      <c r="D55" s="39"/>
      <c r="E55" s="33">
        <f>IF(D57&lt;&gt;100%,0,+$B$6*$B$28*$B$33*D55)</f>
        <v>0</v>
      </c>
      <c r="F55" s="39"/>
      <c r="G55" s="33">
        <f>IF(F57&lt;&gt;100%,0,+$B$6*$B$28*$B$33*F55)</f>
        <v>0</v>
      </c>
      <c r="H55" s="39"/>
      <c r="I55" s="33">
        <f>IF(H57&lt;&gt;100%,0,+$B$6*$B$28*$B$33*H55)</f>
        <v>0</v>
      </c>
      <c r="J55" s="39"/>
      <c r="K55" s="33">
        <f>IF(J57&lt;&gt;100%,0,+$B$6*$B$28*$B$33*J55)</f>
        <v>0</v>
      </c>
      <c r="L55" s="39"/>
      <c r="M55" s="33">
        <f>IF(L57&lt;&gt;100%,0,+$B$6*$B$28*$B$33*L55)</f>
        <v>0</v>
      </c>
      <c r="N55" s="39"/>
      <c r="O55" s="33">
        <f>IF(N57&lt;&gt;100%,0,+$B$6*$B$28*$B$33*N55)</f>
        <v>0</v>
      </c>
      <c r="P55" s="39"/>
      <c r="Q55" s="33">
        <f>IF(P57&lt;&gt;100%,0,+$B$6*$B$28*$B$33*P55)</f>
        <v>0</v>
      </c>
      <c r="R55" s="39"/>
      <c r="S55" s="33">
        <f>IF(R57&lt;&gt;100%,0,+$B$6*$B$28*$B$33*R55)</f>
        <v>0</v>
      </c>
      <c r="T55" s="39"/>
      <c r="U55" s="33">
        <f>IF(T57&lt;&gt;100%,0,+$B$6*$B$28*$B$33*T55)</f>
        <v>0</v>
      </c>
      <c r="V55" s="39"/>
      <c r="W55" s="33">
        <f>IF(V57&lt;&gt;100%,0,+$B$6*$B$28*$B$33*V55)</f>
        <v>0</v>
      </c>
      <c r="X55" s="39"/>
      <c r="Y55" s="33">
        <f>IF(X57&lt;&gt;100%,0,+$B$6*$B$28*$B$33*X55)</f>
        <v>0</v>
      </c>
    </row>
    <row r="56" spans="1:25" ht="20.100000000000001" customHeight="1" x14ac:dyDescent="0.25">
      <c r="A56" s="16" t="s">
        <v>28</v>
      </c>
      <c r="B56" s="39"/>
      <c r="C56" s="33">
        <f>IF(B57&lt;&gt;100%,0,+$B$6*$B$28*$B$33*B56)</f>
        <v>0</v>
      </c>
      <c r="D56" s="39"/>
      <c r="E56" s="33">
        <f>IF(D57&lt;&gt;100%,0,+$B$6*$B$28*$B$33*D56)</f>
        <v>0</v>
      </c>
      <c r="F56" s="39"/>
      <c r="G56" s="33">
        <f>IF(F57&lt;&gt;100%,0,+$B$6*$B$28*$B$33*F56)</f>
        <v>0</v>
      </c>
      <c r="H56" s="39"/>
      <c r="I56" s="33">
        <f>IF(H57&lt;&gt;100%,0,+$B$6*$B$28*$B$33*H56)</f>
        <v>0</v>
      </c>
      <c r="J56" s="39"/>
      <c r="K56" s="33">
        <f>IF(J57&lt;&gt;100%,0,+$B$6*$B$28*$B$33*J56)</f>
        <v>0</v>
      </c>
      <c r="L56" s="39"/>
      <c r="M56" s="33">
        <f>IF(L57&lt;&gt;100%,0,+$B$6*$B$28*$B$33*L56)</f>
        <v>0</v>
      </c>
      <c r="N56" s="39"/>
      <c r="O56" s="33">
        <f>IF(N57&lt;&gt;100%,0,+$B$6*$B$28*$B$33*N56)</f>
        <v>0</v>
      </c>
      <c r="P56" s="39"/>
      <c r="Q56" s="33">
        <f>IF(P57&lt;&gt;100%,0,+$B$6*$B$28*$B$33*P56)</f>
        <v>0</v>
      </c>
      <c r="R56" s="39"/>
      <c r="S56" s="33">
        <f>IF(R57&lt;&gt;100%,0,+$B$6*$B$28*$B$33*R56)</f>
        <v>0</v>
      </c>
      <c r="T56" s="39"/>
      <c r="U56" s="33">
        <f>IF(T57&lt;&gt;100%,0,+$B$6*$B$28*$B$33*T56)</f>
        <v>0</v>
      </c>
      <c r="V56" s="39"/>
      <c r="W56" s="33">
        <f>IF(V57&lt;&gt;100%,0,+$B$6*$B$28*$B$33*V56)</f>
        <v>0</v>
      </c>
      <c r="X56" s="39"/>
      <c r="Y56" s="33">
        <f>IF(X57&lt;&gt;100%,0,+$B$6*$B$28*$B$33*X56)</f>
        <v>0</v>
      </c>
    </row>
    <row r="57" spans="1:25" ht="20.100000000000001" customHeight="1" x14ac:dyDescent="0.25">
      <c r="A57" s="18" t="s">
        <v>58</v>
      </c>
      <c r="B57" s="40">
        <f>IF(SUM(B54:B56)=0,0,IF(SUM(B54:B56)&lt;100%,"Total deve ser 100%",SUM(B54:B56)))</f>
        <v>0</v>
      </c>
      <c r="C57" s="33">
        <f>IF(B57&lt;&gt;100%,0,+$B$6*$B$28*$B$33*B57)</f>
        <v>0</v>
      </c>
      <c r="D57" s="40">
        <f>IF(SUM(D54:D56)=0,0,IF(SUM(D54:D56)&lt;100%,"Total deve ser 100%",SUM(D54:D56)))</f>
        <v>0</v>
      </c>
      <c r="E57" s="33">
        <f>IF(D57&lt;&gt;100%,0,+$B$6*$B$28*$B$33*D57)</f>
        <v>0</v>
      </c>
      <c r="F57" s="40">
        <f>IF(SUM(F54:F56)=0,0,IF(SUM(F54:F56)&lt;100%,"Total deve ser 100%",SUM(F54:F56)))</f>
        <v>0</v>
      </c>
      <c r="G57" s="33">
        <f>IF(F57&lt;&gt;100%,0,+$B$6*$B$28*$B$33*F57)</f>
        <v>0</v>
      </c>
      <c r="H57" s="40">
        <f>IF(SUM(H54:H56)=0,0,IF(SUM(H54:H56)&lt;100%,"Total deve ser 100%",SUM(H54:H56)))</f>
        <v>0</v>
      </c>
      <c r="I57" s="33">
        <f>IF(H57&lt;&gt;100%,0,+$B$6*$B$28*$B$33*H57)</f>
        <v>0</v>
      </c>
      <c r="J57" s="40">
        <f>IF(SUM(J54:J56)=0,0,IF(SUM(J54:J56)&lt;100%,"Total deve ser 100%",SUM(J54:J56)))</f>
        <v>0</v>
      </c>
      <c r="K57" s="33">
        <f>IF(J57&lt;&gt;100%,0,+$B$6*$B$28*$B$33*J57)</f>
        <v>0</v>
      </c>
      <c r="L57" s="40">
        <f>IF(SUM(L54:L56)=0,0,IF(SUM(L54:L56)&lt;100%,"Total deve ser 100%",SUM(L54:L56)))</f>
        <v>0</v>
      </c>
      <c r="M57" s="33">
        <f>IF(L57&lt;&gt;100%,0,+$B$6*$B$28*$B$33*L57)</f>
        <v>0</v>
      </c>
      <c r="N57" s="40">
        <f>IF(SUM(N54:N56)=0,0,IF(SUM(N54:N56)&lt;100%,"Total deve ser 100%",SUM(N54:N56)))</f>
        <v>0</v>
      </c>
      <c r="O57" s="33">
        <f>IF(N57&lt;&gt;100%,0,+$B$6*$B$28*$B$33*N57)</f>
        <v>0</v>
      </c>
      <c r="P57" s="40">
        <f>IF(SUM(P54:P56)=0,0,IF(SUM(P54:P56)&lt;100%,"Total deve ser 100%",SUM(P54:P56)))</f>
        <v>0</v>
      </c>
      <c r="Q57" s="33">
        <f>IF(P57&lt;&gt;100%,0,+$B$6*$B$28*$B$33*P57)</f>
        <v>0</v>
      </c>
      <c r="R57" s="40">
        <f>IF(SUM(R54:R56)=0,0,IF(SUM(R54:R56)&lt;100%,"Total deve ser 100%",SUM(R54:R56)))</f>
        <v>0</v>
      </c>
      <c r="S57" s="33">
        <f>IF(R57&lt;&gt;100%,0,+$B$6*$B$28*$B$33*R57)</f>
        <v>0</v>
      </c>
      <c r="T57" s="40">
        <f>IF(SUM(T54:T56)=0,0,IF(SUM(T54:T56)&lt;100%,"Total deve ser 100%",SUM(T54:T56)))</f>
        <v>0</v>
      </c>
      <c r="U57" s="33">
        <f>IF(T57&lt;&gt;100%,0,+$B$6*$B$28*$B$33*T57)</f>
        <v>0</v>
      </c>
      <c r="V57" s="40">
        <f>IF(SUM(V54:V56)=0,0,IF(SUM(V54:V56)&lt;100%,"Total deve ser 100%",SUM(V54:V56)))</f>
        <v>0</v>
      </c>
      <c r="W57" s="33">
        <f>IF(V57&lt;&gt;100%,0,+$B$6*$B$28*$B$33*V57)</f>
        <v>0</v>
      </c>
      <c r="X57" s="40">
        <f>IF(SUM(X54:X56)=0,0,IF(SUM(X54:X56)&lt;100%,"Total deve ser 100%",SUM(X54:X56)))</f>
        <v>0</v>
      </c>
      <c r="Y57" s="33">
        <f>IF(X57&lt;&gt;100%,0,+$B$6*$B$28*$B$33*X57)</f>
        <v>0</v>
      </c>
    </row>
    <row r="58" spans="1:25" ht="20.100000000000001" customHeight="1" x14ac:dyDescent="0.25">
      <c r="A58" s="17" t="s">
        <v>32</v>
      </c>
      <c r="B58" s="31" t="s">
        <v>13</v>
      </c>
      <c r="C58" s="32" t="s">
        <v>14</v>
      </c>
      <c r="D58" s="31" t="s">
        <v>13</v>
      </c>
      <c r="E58" s="32" t="s">
        <v>14</v>
      </c>
      <c r="F58" s="31" t="s">
        <v>13</v>
      </c>
      <c r="G58" s="32" t="s">
        <v>14</v>
      </c>
      <c r="H58" s="31" t="s">
        <v>13</v>
      </c>
      <c r="I58" s="32" t="s">
        <v>14</v>
      </c>
      <c r="J58" s="31" t="s">
        <v>13</v>
      </c>
      <c r="K58" s="32" t="s">
        <v>14</v>
      </c>
      <c r="L58" s="31" t="s">
        <v>13</v>
      </c>
      <c r="M58" s="32" t="s">
        <v>14</v>
      </c>
      <c r="N58" s="31" t="s">
        <v>13</v>
      </c>
      <c r="O58" s="32" t="s">
        <v>14</v>
      </c>
      <c r="P58" s="31" t="s">
        <v>13</v>
      </c>
      <c r="Q58" s="32" t="s">
        <v>14</v>
      </c>
      <c r="R58" s="31" t="s">
        <v>13</v>
      </c>
      <c r="S58" s="32" t="s">
        <v>14</v>
      </c>
      <c r="T58" s="31" t="s">
        <v>13</v>
      </c>
      <c r="U58" s="32" t="s">
        <v>14</v>
      </c>
      <c r="V58" s="31" t="s">
        <v>13</v>
      </c>
      <c r="W58" s="32" t="s">
        <v>14</v>
      </c>
      <c r="X58" s="31" t="s">
        <v>13</v>
      </c>
      <c r="Y58" s="32" t="s">
        <v>14</v>
      </c>
    </row>
    <row r="59" spans="1:25" ht="20.100000000000001" customHeight="1" x14ac:dyDescent="0.25">
      <c r="A59" s="16" t="s">
        <v>26</v>
      </c>
      <c r="B59" s="39"/>
      <c r="C59" s="33">
        <f>IF(B62&lt;&gt;100%,0,+$B$6*$B$28*$B$34*B59)</f>
        <v>0</v>
      </c>
      <c r="D59" s="39"/>
      <c r="E59" s="33">
        <f>IF(D62&lt;&gt;100%,0,+$B$6*$B$28*$B$34*D59)</f>
        <v>0</v>
      </c>
      <c r="F59" s="39"/>
      <c r="G59" s="33">
        <f>IF(F62&lt;&gt;100%,0,+$B$6*$B$28*$B$34*F59)</f>
        <v>0</v>
      </c>
      <c r="H59" s="39"/>
      <c r="I59" s="33">
        <f>IF(H62&lt;&gt;100%,0,+$B$6*$B$28*$B$34*H59)</f>
        <v>0</v>
      </c>
      <c r="J59" s="39"/>
      <c r="K59" s="33">
        <f>IF(J62&lt;&gt;100%,0,+$B$6*$B$28*$B$34*J59)</f>
        <v>0</v>
      </c>
      <c r="L59" s="39"/>
      <c r="M59" s="33">
        <f>IF(L62&lt;&gt;100%,0,+$B$6*$B$28*$B$34*L59)</f>
        <v>0</v>
      </c>
      <c r="N59" s="39"/>
      <c r="O59" s="33">
        <f>IF(N62&lt;&gt;100%,0,+$B$6*$B$28*$B$34*N59)</f>
        <v>0</v>
      </c>
      <c r="P59" s="39"/>
      <c r="Q59" s="33">
        <f>IF(P62&lt;&gt;100%,0,+$B$6*$B$28*$B$34*P59)</f>
        <v>0</v>
      </c>
      <c r="R59" s="39"/>
      <c r="S59" s="33">
        <f>IF(R62&lt;&gt;100%,0,+$B$6*$B$28*$B$34*R59)</f>
        <v>0</v>
      </c>
      <c r="T59" s="39"/>
      <c r="U59" s="33">
        <f>IF(T62&lt;&gt;100%,0,+$B$6*$B$28*$B$34*T59)</f>
        <v>0</v>
      </c>
      <c r="V59" s="39"/>
      <c r="W59" s="33">
        <f>IF(V62&lt;&gt;100%,0,+$B$6*$B$28*$B$34*V59)</f>
        <v>0</v>
      </c>
      <c r="X59" s="39"/>
      <c r="Y59" s="33">
        <f>IF(X62&lt;&gt;100%,0,+$B$6*$B$28*$B$34*X59)</f>
        <v>0</v>
      </c>
    </row>
    <row r="60" spans="1:25" ht="20.100000000000001" customHeight="1" x14ac:dyDescent="0.25">
      <c r="A60" s="16" t="s">
        <v>27</v>
      </c>
      <c r="B60" s="39"/>
      <c r="C60" s="33">
        <f>IF(B62&lt;&gt;100%,0,+$B$6*$B$28*$B$34*B60)</f>
        <v>0</v>
      </c>
      <c r="D60" s="39"/>
      <c r="E60" s="33">
        <f>IF(D62&lt;&gt;100%,0,+$B$6*$B$28*$B$34*D60)</f>
        <v>0</v>
      </c>
      <c r="F60" s="39"/>
      <c r="G60" s="33">
        <f>IF(F62&lt;&gt;100%,0,+$B$6*$B$28*$B$34*F60)</f>
        <v>0</v>
      </c>
      <c r="H60" s="39"/>
      <c r="I60" s="33">
        <f>IF(H62&lt;&gt;100%,0,+$B$6*$B$28*$B$34*H60)</f>
        <v>0</v>
      </c>
      <c r="J60" s="39"/>
      <c r="K60" s="33">
        <f>IF(J62&lt;&gt;100%,0,+$B$6*$B$28*$B$34*J60)</f>
        <v>0</v>
      </c>
      <c r="L60" s="39"/>
      <c r="M60" s="33">
        <f>IF(L62&lt;&gt;100%,0,+$B$6*$B$28*$B$34*L60)</f>
        <v>0</v>
      </c>
      <c r="N60" s="39"/>
      <c r="O60" s="33">
        <f>IF(N62&lt;&gt;100%,0,+$B$6*$B$28*$B$34*N60)</f>
        <v>0</v>
      </c>
      <c r="P60" s="39"/>
      <c r="Q60" s="33">
        <f>IF(P62&lt;&gt;100%,0,+$B$6*$B$28*$B$34*P60)</f>
        <v>0</v>
      </c>
      <c r="R60" s="39"/>
      <c r="S60" s="33">
        <f>IF(R62&lt;&gt;100%,0,+$B$6*$B$28*$B$34*R60)</f>
        <v>0</v>
      </c>
      <c r="T60" s="39"/>
      <c r="U60" s="33">
        <f>IF(T62&lt;&gt;100%,0,+$B$6*$B$28*$B$34*T60)</f>
        <v>0</v>
      </c>
      <c r="V60" s="39"/>
      <c r="W60" s="33">
        <f>IF(V62&lt;&gt;100%,0,+$B$6*$B$28*$B$34*V60)</f>
        <v>0</v>
      </c>
      <c r="X60" s="39"/>
      <c r="Y60" s="33">
        <f>IF(X62&lt;&gt;100%,0,+$B$6*$B$28*$B$34*X60)</f>
        <v>0</v>
      </c>
    </row>
    <row r="61" spans="1:25" ht="20.100000000000001" customHeight="1" x14ac:dyDescent="0.25">
      <c r="A61" s="16" t="s">
        <v>28</v>
      </c>
      <c r="B61" s="39"/>
      <c r="C61" s="33">
        <f>IF(B62&lt;&gt;100%,0,+$B$6*$B$28*$B$34*B61)</f>
        <v>0</v>
      </c>
      <c r="D61" s="39"/>
      <c r="E61" s="33">
        <f>IF(D62&lt;&gt;100%,0,+$B$6*$B$28*$B$34*D61)</f>
        <v>0</v>
      </c>
      <c r="F61" s="39"/>
      <c r="G61" s="33">
        <f>IF(F62&lt;&gt;100%,0,+$B$6*$B$28*$B$34*F61)</f>
        <v>0</v>
      </c>
      <c r="H61" s="39"/>
      <c r="I61" s="33">
        <f>IF(H62&lt;&gt;100%,0,+$B$6*$B$28*$B$34*H61)</f>
        <v>0</v>
      </c>
      <c r="J61" s="39"/>
      <c r="K61" s="33">
        <f>IF(J62&lt;&gt;100%,0,+$B$6*$B$28*$B$34*J61)</f>
        <v>0</v>
      </c>
      <c r="L61" s="39"/>
      <c r="M61" s="33">
        <f>IF(L62&lt;&gt;100%,0,+$B$6*$B$28*$B$34*L61)</f>
        <v>0</v>
      </c>
      <c r="N61" s="39"/>
      <c r="O61" s="33">
        <f>IF(N62&lt;&gt;100%,0,+$B$6*$B$28*$B$34*N61)</f>
        <v>0</v>
      </c>
      <c r="P61" s="39"/>
      <c r="Q61" s="33">
        <f>IF(P62&lt;&gt;100%,0,+$B$6*$B$28*$B$34*P61)</f>
        <v>0</v>
      </c>
      <c r="R61" s="39"/>
      <c r="S61" s="33">
        <f>IF(R62&lt;&gt;100%,0,+$B$6*$B$28*$B$34*R61)</f>
        <v>0</v>
      </c>
      <c r="T61" s="39"/>
      <c r="U61" s="33">
        <f>IF(T62&lt;&gt;100%,0,+$B$6*$B$28*$B$34*T61)</f>
        <v>0</v>
      </c>
      <c r="V61" s="39"/>
      <c r="W61" s="33">
        <f>IF(V62&lt;&gt;100%,0,+$B$6*$B$28*$B$34*V61)</f>
        <v>0</v>
      </c>
      <c r="X61" s="39"/>
      <c r="Y61" s="33">
        <f>IF(X62&lt;&gt;100%,0,+$B$6*$B$28*$B$34*X61)</f>
        <v>0</v>
      </c>
    </row>
    <row r="62" spans="1:25" ht="20.100000000000001" customHeight="1" x14ac:dyDescent="0.25">
      <c r="A62" s="18" t="s">
        <v>33</v>
      </c>
      <c r="B62" s="40">
        <f>IF(SUM(B59:B61)=0,0,IF(SUM(B59:B61)&lt;100%,"Total deve ser 100%",SUM(B59:B61)))</f>
        <v>0</v>
      </c>
      <c r="C62" s="33">
        <f>IF(B62&lt;&gt;100%,0,+$B$6*$B$28*$B$34*B62)</f>
        <v>0</v>
      </c>
      <c r="D62" s="40">
        <f>IF(SUM(D59:D61)=0,0,IF(SUM(D59:D61)&lt;100%,"Total deve ser 100%",SUM(D59:D61)))</f>
        <v>0</v>
      </c>
      <c r="E62" s="33">
        <f>IF(D62&lt;&gt;100%,0,+$B$6*$B$28*$B$34*D62)</f>
        <v>0</v>
      </c>
      <c r="F62" s="40">
        <f>IF(SUM(F59:F61)=0,0,IF(SUM(F59:F61)&lt;100%,"Total deve ser 100%",SUM(F59:F61)))</f>
        <v>0</v>
      </c>
      <c r="G62" s="33">
        <f>IF(F62&lt;&gt;100%,0,+$B$6*$B$28*$B$34*F62)</f>
        <v>0</v>
      </c>
      <c r="H62" s="40">
        <f>IF(SUM(H59:H61)=0,0,IF(SUM(H59:H61)&lt;100%,"Total deve ser 100%",SUM(H59:H61)))</f>
        <v>0</v>
      </c>
      <c r="I62" s="33">
        <f>IF(H62&lt;&gt;100%,0,+$B$6*$B$28*$B$34*H62)</f>
        <v>0</v>
      </c>
      <c r="J62" s="40">
        <f>IF(SUM(J59:J61)=0,0,IF(SUM(J59:J61)&lt;100%,"Total deve ser 100%",SUM(J59:J61)))</f>
        <v>0</v>
      </c>
      <c r="K62" s="33">
        <f>IF(J62&lt;&gt;100%,0,+$B$6*$B$28*$B$34*J62)</f>
        <v>0</v>
      </c>
      <c r="L62" s="40">
        <f>IF(SUM(L59:L61)=0,0,IF(SUM(L59:L61)&lt;100%,"Total deve ser 100%",SUM(L59:L61)))</f>
        <v>0</v>
      </c>
      <c r="M62" s="33">
        <f>IF(L62&lt;&gt;100%,0,+$B$6*$B$28*$B$34*L62)</f>
        <v>0</v>
      </c>
      <c r="N62" s="40">
        <f>IF(SUM(N59:N61)=0,0,IF(SUM(N59:N61)&lt;100%,"Total deve ser 100%",SUM(N59:N61)))</f>
        <v>0</v>
      </c>
      <c r="O62" s="33">
        <f>IF(N62&lt;&gt;100%,0,+$B$6*$B$28*$B$34*N62)</f>
        <v>0</v>
      </c>
      <c r="P62" s="40">
        <f>IF(SUM(P59:P61)=0,0,IF(SUM(P59:P61)&lt;100%,"Total deve ser 100%",SUM(P59:P61)))</f>
        <v>0</v>
      </c>
      <c r="Q62" s="33">
        <f>IF(P62&lt;&gt;100%,0,+$B$6*$B$28*$B$34*P62)</f>
        <v>0</v>
      </c>
      <c r="R62" s="40">
        <f>IF(SUM(R59:R61)=0,0,IF(SUM(R59:R61)&lt;100%,"Total deve ser 100%",SUM(R59:R61)))</f>
        <v>0</v>
      </c>
      <c r="S62" s="33">
        <f>IF(R62&lt;&gt;100%,0,+$B$6*$B$28*$B$34*R62)</f>
        <v>0</v>
      </c>
      <c r="T62" s="40">
        <f>IF(SUM(T59:T61)=0,0,IF(SUM(T59:T61)&lt;100%,"Total deve ser 100%",SUM(T59:T61)))</f>
        <v>0</v>
      </c>
      <c r="U62" s="33">
        <f>IF(T62&lt;&gt;100%,0,+$B$6*$B$28*$B$34*T62)</f>
        <v>0</v>
      </c>
      <c r="V62" s="40">
        <f>IF(SUM(V59:V61)=0,0,IF(SUM(V59:V61)&lt;100%,"Total deve ser 100%",SUM(V59:V61)))</f>
        <v>0</v>
      </c>
      <c r="W62" s="33">
        <f>IF(V62&lt;&gt;100%,0,+$B$6*$B$28*$B$34*V62)</f>
        <v>0</v>
      </c>
      <c r="X62" s="40">
        <f>IF(SUM(X59:X61)=0,0,IF(SUM(X59:X61)&lt;100%,"Total deve ser 100%",SUM(X59:X61)))</f>
        <v>0</v>
      </c>
      <c r="Y62" s="33">
        <f>IF(X62&lt;&gt;100%,0,+$B$6*$B$28*$B$34*X62)</f>
        <v>0</v>
      </c>
    </row>
    <row r="63" spans="1:25" ht="20.100000000000001" customHeight="1" x14ac:dyDescent="0.25">
      <c r="A63" s="11"/>
      <c r="B63" s="26"/>
      <c r="C63" s="22"/>
      <c r="D63" s="26"/>
      <c r="E63" s="22"/>
      <c r="F63" s="26"/>
      <c r="G63" s="22"/>
      <c r="H63" s="26"/>
      <c r="I63" s="22"/>
      <c r="J63" s="26"/>
      <c r="K63" s="22"/>
      <c r="L63" s="26"/>
      <c r="M63" s="22"/>
      <c r="N63" s="26"/>
      <c r="O63" s="22"/>
      <c r="P63" s="26"/>
      <c r="Q63" s="22"/>
      <c r="R63" s="26"/>
      <c r="S63" s="22"/>
      <c r="T63" s="26"/>
      <c r="U63" s="22"/>
      <c r="V63" s="26"/>
      <c r="W63" s="22"/>
      <c r="X63" s="26"/>
      <c r="Y63" s="22"/>
    </row>
    <row r="64" spans="1:25" ht="20.100000000000001" customHeight="1" x14ac:dyDescent="0.25">
      <c r="A64" s="19" t="s">
        <v>34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 spans="1:25" ht="20.100000000000001" customHeight="1" x14ac:dyDescent="0.25">
      <c r="A65" s="17" t="s">
        <v>35</v>
      </c>
      <c r="B65" s="31" t="s">
        <v>13</v>
      </c>
      <c r="C65" s="32" t="s">
        <v>36</v>
      </c>
      <c r="D65" s="31" t="s">
        <v>13</v>
      </c>
      <c r="E65" s="32" t="s">
        <v>36</v>
      </c>
      <c r="F65" s="31" t="s">
        <v>13</v>
      </c>
      <c r="G65" s="32" t="s">
        <v>36</v>
      </c>
      <c r="H65" s="31" t="s">
        <v>13</v>
      </c>
      <c r="I65" s="32" t="s">
        <v>36</v>
      </c>
      <c r="J65" s="31" t="s">
        <v>13</v>
      </c>
      <c r="K65" s="32" t="s">
        <v>36</v>
      </c>
      <c r="L65" s="31" t="s">
        <v>13</v>
      </c>
      <c r="M65" s="32" t="s">
        <v>36</v>
      </c>
      <c r="N65" s="31" t="s">
        <v>13</v>
      </c>
      <c r="O65" s="32" t="s">
        <v>36</v>
      </c>
      <c r="P65" s="31" t="s">
        <v>13</v>
      </c>
      <c r="Q65" s="32" t="s">
        <v>36</v>
      </c>
      <c r="R65" s="31" t="s">
        <v>13</v>
      </c>
      <c r="S65" s="32" t="s">
        <v>36</v>
      </c>
      <c r="T65" s="31" t="s">
        <v>13</v>
      </c>
      <c r="U65" s="32" t="s">
        <v>36</v>
      </c>
      <c r="V65" s="31" t="s">
        <v>13</v>
      </c>
      <c r="W65" s="32" t="s">
        <v>36</v>
      </c>
      <c r="X65" s="31" t="s">
        <v>13</v>
      </c>
      <c r="Y65" s="32" t="s">
        <v>36</v>
      </c>
    </row>
    <row r="66" spans="1:25" ht="20.100000000000001" customHeight="1" x14ac:dyDescent="0.25">
      <c r="A66" s="14" t="s">
        <v>37</v>
      </c>
      <c r="B66" s="39"/>
      <c r="C66" s="35">
        <f>IF(B71&lt;&gt;100%,0,+$B$8*$B$7*B66)</f>
        <v>0</v>
      </c>
      <c r="D66" s="39"/>
      <c r="E66" s="35">
        <f>IF(D71&lt;&gt;100%,0,+$B$8*$B$7*D66)</f>
        <v>0</v>
      </c>
      <c r="F66" s="39"/>
      <c r="G66" s="35">
        <f>IF(F71&lt;&gt;100%,0,+$B$8*$B$7*F66)</f>
        <v>0</v>
      </c>
      <c r="H66" s="39"/>
      <c r="I66" s="35">
        <f>IF(H71&lt;&gt;100%,0,+$B$8*$B$7*H66)</f>
        <v>0</v>
      </c>
      <c r="J66" s="39"/>
      <c r="K66" s="35">
        <f>IF(J71&lt;&gt;100%,0,+$B$8*$B$7*J66)</f>
        <v>0</v>
      </c>
      <c r="L66" s="39"/>
      <c r="M66" s="35">
        <f>IF(L71&lt;&gt;100%,0,+$B$8*$B$7*L66)</f>
        <v>0</v>
      </c>
      <c r="N66" s="39"/>
      <c r="O66" s="35">
        <f>IF(N71&lt;&gt;100%,0,+$B$8*$B$7*N66)</f>
        <v>0</v>
      </c>
      <c r="P66" s="39"/>
      <c r="Q66" s="35">
        <f>IF(P71&lt;&gt;100%,0,+$B$8*$B$7*P66)</f>
        <v>0</v>
      </c>
      <c r="R66" s="39"/>
      <c r="S66" s="35">
        <f>IF(R71&lt;&gt;100%,0,+$B$8*$B$7*R66)</f>
        <v>0</v>
      </c>
      <c r="T66" s="39"/>
      <c r="U66" s="35">
        <f>IF(T71&lt;&gt;100%,0,+$B$8*$B$7*T66)</f>
        <v>0</v>
      </c>
      <c r="V66" s="39"/>
      <c r="W66" s="35">
        <f>IF(V71&lt;&gt;100%,0,+$B$8*$B$7*V66)</f>
        <v>0</v>
      </c>
      <c r="X66" s="39"/>
      <c r="Y66" s="35">
        <f>IF(X71&lt;&gt;100%,0,+$B$8*$B$7*X66)</f>
        <v>0</v>
      </c>
    </row>
    <row r="67" spans="1:25" ht="20.100000000000001" customHeight="1" x14ac:dyDescent="0.25">
      <c r="A67" s="14" t="s">
        <v>48</v>
      </c>
      <c r="B67" s="39"/>
      <c r="C67" s="35">
        <f>IF(B71&lt;&gt;100%,0,+$B$8*$B$7*B67)</f>
        <v>0</v>
      </c>
      <c r="D67" s="39"/>
      <c r="E67" s="35">
        <f>IF(D71&lt;&gt;100%,0,+$B$8*$B$7*D67)</f>
        <v>0</v>
      </c>
      <c r="F67" s="39"/>
      <c r="G67" s="35">
        <f>IF(F71&lt;&gt;100%,0,+$B$8*$B$7*F67)</f>
        <v>0</v>
      </c>
      <c r="H67" s="39"/>
      <c r="I67" s="35">
        <f>IF(H71&lt;&gt;100%,0,+$B$8*$B$7*H67)</f>
        <v>0</v>
      </c>
      <c r="J67" s="39"/>
      <c r="K67" s="35">
        <f>IF(J71&lt;&gt;100%,0,+$B$8*$B$7*J67)</f>
        <v>0</v>
      </c>
      <c r="L67" s="39"/>
      <c r="M67" s="35">
        <f>IF(L71&lt;&gt;100%,0,+$B$8*$B$7*L67)</f>
        <v>0</v>
      </c>
      <c r="N67" s="39"/>
      <c r="O67" s="35">
        <f>IF(N71&lt;&gt;100%,0,+$B$8*$B$7*N67)</f>
        <v>0</v>
      </c>
      <c r="P67" s="39"/>
      <c r="Q67" s="35">
        <f>IF(P71&lt;&gt;100%,0,+$B$8*$B$7*P67)</f>
        <v>0</v>
      </c>
      <c r="R67" s="39"/>
      <c r="S67" s="35">
        <f>IF(R71&lt;&gt;100%,0,+$B$8*$B$7*R67)</f>
        <v>0</v>
      </c>
      <c r="T67" s="39"/>
      <c r="U67" s="35">
        <f>IF(T71&lt;&gt;100%,0,+$B$8*$B$7*T67)</f>
        <v>0</v>
      </c>
      <c r="V67" s="39"/>
      <c r="W67" s="35">
        <f>IF(V71&lt;&gt;100%,0,+$B$8*$B$7*V67)</f>
        <v>0</v>
      </c>
      <c r="X67" s="39"/>
      <c r="Y67" s="35">
        <f>IF(X71&lt;&gt;100%,0,+$B$8*$B$7*X67)</f>
        <v>0</v>
      </c>
    </row>
    <row r="68" spans="1:25" ht="20.100000000000001" customHeight="1" x14ac:dyDescent="0.25">
      <c r="A68" s="14" t="s">
        <v>49</v>
      </c>
      <c r="B68" s="39"/>
      <c r="C68" s="35">
        <f>IF(B71&lt;&gt;100%,0,+$B$8*$B$7*B68)</f>
        <v>0</v>
      </c>
      <c r="D68" s="39"/>
      <c r="E68" s="35">
        <f>IF(D71&lt;&gt;100%,0,+$B$8*$B$7*D68)</f>
        <v>0</v>
      </c>
      <c r="F68" s="39"/>
      <c r="G68" s="35">
        <f>IF(F71&lt;&gt;100%,0,+$B$8*$B$7*F68)</f>
        <v>0</v>
      </c>
      <c r="H68" s="39"/>
      <c r="I68" s="35">
        <f>IF(H71&lt;&gt;100%,0,+$B$8*$B$7*H68)</f>
        <v>0</v>
      </c>
      <c r="J68" s="39"/>
      <c r="K68" s="35">
        <f>IF(J71&lt;&gt;100%,0,+$B$8*$B$7*J68)</f>
        <v>0</v>
      </c>
      <c r="L68" s="39"/>
      <c r="M68" s="35">
        <f>IF(L71&lt;&gt;100%,0,+$B$8*$B$7*L68)</f>
        <v>0</v>
      </c>
      <c r="N68" s="39"/>
      <c r="O68" s="35">
        <f>IF(N71&lt;&gt;100%,0,+$B$8*$B$7*N68)</f>
        <v>0</v>
      </c>
      <c r="P68" s="39"/>
      <c r="Q68" s="35">
        <f>IF(P71&lt;&gt;100%,0,+$B$8*$B$7*P68)</f>
        <v>0</v>
      </c>
      <c r="R68" s="39"/>
      <c r="S68" s="35">
        <f>IF(R71&lt;&gt;100%,0,+$B$8*$B$7*R68)</f>
        <v>0</v>
      </c>
      <c r="T68" s="39"/>
      <c r="U68" s="35">
        <f>IF(T71&lt;&gt;100%,0,+$B$8*$B$7*T68)</f>
        <v>0</v>
      </c>
      <c r="V68" s="39"/>
      <c r="W68" s="35">
        <f>IF(V71&lt;&gt;100%,0,+$B$8*$B$7*V68)</f>
        <v>0</v>
      </c>
      <c r="X68" s="39"/>
      <c r="Y68" s="35">
        <f>IF(X71&lt;&gt;100%,0,+$B$8*$B$7*X68)</f>
        <v>0</v>
      </c>
    </row>
    <row r="69" spans="1:25" ht="20.100000000000001" customHeight="1" x14ac:dyDescent="0.25">
      <c r="A69" s="14" t="s">
        <v>38</v>
      </c>
      <c r="B69" s="39"/>
      <c r="C69" s="35">
        <f>IF(B71&lt;&gt;100%,0,+$B$8*$B$7*B69)</f>
        <v>0</v>
      </c>
      <c r="D69" s="39"/>
      <c r="E69" s="35">
        <f>IF(D71&lt;&gt;100%,0,+$B$8*$B$7*D69)</f>
        <v>0</v>
      </c>
      <c r="F69" s="39"/>
      <c r="G69" s="35">
        <f>IF(F71&lt;&gt;100%,0,+$B$8*$B$7*F69)</f>
        <v>0</v>
      </c>
      <c r="H69" s="39"/>
      <c r="I69" s="35">
        <f>IF(H71&lt;&gt;100%,0,+$B$8*$B$7*H69)</f>
        <v>0</v>
      </c>
      <c r="J69" s="39"/>
      <c r="K69" s="35">
        <f>IF(J71&lt;&gt;100%,0,+$B$8*$B$7*J69)</f>
        <v>0</v>
      </c>
      <c r="L69" s="39"/>
      <c r="M69" s="35">
        <f>IF(L71&lt;&gt;100%,0,+$B$8*$B$7*L69)</f>
        <v>0</v>
      </c>
      <c r="N69" s="39"/>
      <c r="O69" s="35">
        <f>IF(N71&lt;&gt;100%,0,+$B$8*$B$7*N69)</f>
        <v>0</v>
      </c>
      <c r="P69" s="39"/>
      <c r="Q69" s="35">
        <f>IF(P71&lt;&gt;100%,0,+$B$8*$B$7*P69)</f>
        <v>0</v>
      </c>
      <c r="R69" s="39"/>
      <c r="S69" s="35">
        <f>IF(R71&lt;&gt;100%,0,+$B$8*$B$7*R69)</f>
        <v>0</v>
      </c>
      <c r="T69" s="39"/>
      <c r="U69" s="35">
        <f>IF(T71&lt;&gt;100%,0,+$B$8*$B$7*T69)</f>
        <v>0</v>
      </c>
      <c r="V69" s="39"/>
      <c r="W69" s="35">
        <f>IF(V71&lt;&gt;100%,0,+$B$8*$B$7*V69)</f>
        <v>0</v>
      </c>
      <c r="X69" s="39"/>
      <c r="Y69" s="35">
        <f>IF(X71&lt;&gt;100%,0,+$B$8*$B$7*X69)</f>
        <v>0</v>
      </c>
    </row>
    <row r="70" spans="1:25" ht="20.100000000000001" customHeight="1" x14ac:dyDescent="0.25">
      <c r="A70" s="20" t="s">
        <v>39</v>
      </c>
      <c r="B70" s="39"/>
      <c r="C70" s="35">
        <f>IF(B71&lt;&gt;100%,0,+$B$8*$B$7*B70)</f>
        <v>0</v>
      </c>
      <c r="D70" s="39"/>
      <c r="E70" s="35">
        <f>IF(D71&lt;&gt;100%,0,+$B$8*$B$7*D70)</f>
        <v>0</v>
      </c>
      <c r="F70" s="39"/>
      <c r="G70" s="35">
        <f>IF(F71&lt;&gt;100%,0,+$B$8*$B$7*F70)</f>
        <v>0</v>
      </c>
      <c r="H70" s="39"/>
      <c r="I70" s="35">
        <f>IF(H71&lt;&gt;100%,0,+$B$8*$B$7*H70)</f>
        <v>0</v>
      </c>
      <c r="J70" s="39"/>
      <c r="K70" s="35">
        <f>IF(J71&lt;&gt;100%,0,+$B$8*$B$7*J70)</f>
        <v>0</v>
      </c>
      <c r="L70" s="39"/>
      <c r="M70" s="35">
        <f>IF(L71&lt;&gt;100%,0,+$B$8*$B$7*L70)</f>
        <v>0</v>
      </c>
      <c r="N70" s="39"/>
      <c r="O70" s="35">
        <f>IF(N71&lt;&gt;100%,0,+$B$8*$B$7*N70)</f>
        <v>0</v>
      </c>
      <c r="P70" s="39"/>
      <c r="Q70" s="35">
        <f>IF(P71&lt;&gt;100%,0,+$B$8*$B$7*P70)</f>
        <v>0</v>
      </c>
      <c r="R70" s="39"/>
      <c r="S70" s="35">
        <f>IF(R71&lt;&gt;100%,0,+$B$8*$B$7*R70)</f>
        <v>0</v>
      </c>
      <c r="T70" s="39"/>
      <c r="U70" s="35">
        <f>IF(T71&lt;&gt;100%,0,+$B$8*$B$7*T70)</f>
        <v>0</v>
      </c>
      <c r="V70" s="39"/>
      <c r="W70" s="35">
        <f>IF(V71&lt;&gt;100%,0,+$B$8*$B$7*V70)</f>
        <v>0</v>
      </c>
      <c r="X70" s="39"/>
      <c r="Y70" s="35">
        <f>IF(X71&lt;&gt;100%,0,+$B$8*$B$7*X70)</f>
        <v>0</v>
      </c>
    </row>
    <row r="71" spans="1:25" ht="20.100000000000001" customHeight="1" x14ac:dyDescent="0.25">
      <c r="A71" s="15" t="s">
        <v>50</v>
      </c>
      <c r="B71" s="40">
        <f>IF(SUM(B66:B70)=0,0,IF(SUM(B66:B70)&lt;100%,"Total deve ser 100%",SUM(B66:B70)))</f>
        <v>0</v>
      </c>
      <c r="C71" s="22"/>
      <c r="D71" s="40">
        <f>IF(SUM(D66:D70)=0,0,IF(SUM(D66:D70)&lt;100%,"Total deve ser 100%",SUM(D66:D70)))</f>
        <v>0</v>
      </c>
      <c r="E71" s="22"/>
      <c r="F71" s="40">
        <f>IF(SUM(F66:F70)=0,0,IF(SUM(F66:F70)&lt;100%,"Total deve ser 100%",SUM(F66:F70)))</f>
        <v>0</v>
      </c>
      <c r="G71" s="22"/>
      <c r="H71" s="40">
        <f>IF(SUM(H66:H70)=0,0,IF(SUM(H66:H70)&lt;100%,"Total deve ser 100%",SUM(H66:H70)))</f>
        <v>0</v>
      </c>
      <c r="I71" s="22"/>
      <c r="J71" s="40">
        <f>IF(SUM(J66:J70)=0,0,IF(SUM(J66:J70)&lt;100%,"Total deve ser 100%",SUM(J66:J70)))</f>
        <v>0</v>
      </c>
      <c r="K71" s="22"/>
      <c r="L71" s="40">
        <f>IF(SUM(L66:L70)=0,0,IF(SUM(L66:L70)&lt;100%,"Total deve ser 100%",SUM(L66:L70)))</f>
        <v>0</v>
      </c>
      <c r="M71" s="22"/>
      <c r="N71" s="40">
        <f>IF(SUM(N66:N70)=0,0,IF(SUM(N66:N70)&lt;100%,"Total deve ser 100%",SUM(N66:N70)))</f>
        <v>0</v>
      </c>
      <c r="O71" s="22"/>
      <c r="P71" s="40">
        <f>IF(SUM(P66:P70)=0,0,IF(SUM(P66:P70)&lt;100%,"Total deve ser 100%",SUM(P66:P70)))</f>
        <v>0</v>
      </c>
      <c r="Q71" s="22"/>
      <c r="R71" s="40">
        <f>IF(SUM(R66:R70)=0,0,IF(SUM(R66:R70)&lt;100%,"Total deve ser 100%",SUM(R66:R70)))</f>
        <v>0</v>
      </c>
      <c r="S71" s="22"/>
      <c r="T71" s="40">
        <f>IF(SUM(T66:T70)=0,0,IF(SUM(T66:T70)&lt;100%,"Total deve ser 100%",SUM(T66:T70)))</f>
        <v>0</v>
      </c>
      <c r="U71" s="22"/>
      <c r="V71" s="40">
        <f>IF(SUM(V66:V70)=0,0,IF(SUM(V66:V70)&lt;100%,"Total deve ser 100%",SUM(V66:V70)))</f>
        <v>0</v>
      </c>
      <c r="W71" s="22"/>
      <c r="X71" s="40">
        <f>IF(SUM(X66:X70)=0,0,IF(SUM(X66:X70)&lt;100%,"Total deve ser 100%",SUM(X66:X70)))</f>
        <v>0</v>
      </c>
      <c r="Y71" s="22"/>
    </row>
    <row r="72" spans="1:25" ht="20.100000000000001" customHeight="1" x14ac:dyDescent="0.25">
      <c r="B72" s="24"/>
      <c r="C72" s="25"/>
      <c r="D72" s="24"/>
      <c r="E72" s="25"/>
      <c r="F72" s="24"/>
      <c r="G72" s="25"/>
      <c r="H72" s="24"/>
      <c r="I72" s="25"/>
      <c r="J72" s="24"/>
      <c r="K72" s="25"/>
      <c r="L72" s="24"/>
      <c r="M72" s="25"/>
      <c r="N72" s="24"/>
      <c r="O72" s="25"/>
      <c r="P72" s="24"/>
      <c r="Q72" s="25"/>
      <c r="R72" s="24"/>
      <c r="S72" s="25"/>
      <c r="T72" s="24"/>
      <c r="U72" s="25"/>
      <c r="V72" s="24"/>
      <c r="W72" s="25"/>
      <c r="X72" s="24"/>
      <c r="Y72" s="25"/>
    </row>
    <row r="73" spans="1:25" ht="20.100000000000001" customHeight="1" x14ac:dyDescent="0.25">
      <c r="A73" s="19" t="s">
        <v>40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</row>
    <row r="74" spans="1:25" ht="20.100000000000001" customHeight="1" x14ac:dyDescent="0.25">
      <c r="A74" s="10" t="s">
        <v>41</v>
      </c>
      <c r="B74" s="31" t="s">
        <v>13</v>
      </c>
      <c r="C74" s="36"/>
      <c r="D74" s="31" t="s">
        <v>13</v>
      </c>
      <c r="E74" s="36"/>
      <c r="F74" s="31" t="s">
        <v>13</v>
      </c>
      <c r="G74" s="36"/>
      <c r="H74" s="31" t="s">
        <v>13</v>
      </c>
      <c r="I74" s="36"/>
      <c r="J74" s="31" t="s">
        <v>13</v>
      </c>
      <c r="K74" s="36"/>
      <c r="L74" s="31" t="s">
        <v>13</v>
      </c>
      <c r="M74" s="36"/>
      <c r="N74" s="31" t="s">
        <v>13</v>
      </c>
      <c r="O74" s="36"/>
      <c r="P74" s="31" t="s">
        <v>13</v>
      </c>
      <c r="Q74" s="36"/>
      <c r="R74" s="31" t="s">
        <v>13</v>
      </c>
      <c r="S74" s="36"/>
      <c r="T74" s="31" t="s">
        <v>13</v>
      </c>
      <c r="U74" s="36"/>
      <c r="V74" s="31" t="s">
        <v>13</v>
      </c>
      <c r="W74" s="36"/>
      <c r="X74" s="31" t="s">
        <v>13</v>
      </c>
      <c r="Y74" s="36"/>
    </row>
    <row r="75" spans="1:25" ht="20.100000000000001" customHeight="1" x14ac:dyDescent="0.25">
      <c r="A75" s="13" t="s">
        <v>42</v>
      </c>
      <c r="B75" s="39"/>
      <c r="C75" s="25"/>
      <c r="D75" s="39"/>
      <c r="E75" s="25"/>
      <c r="F75" s="39"/>
      <c r="G75" s="25"/>
      <c r="H75" s="39"/>
      <c r="I75" s="25"/>
      <c r="J75" s="39"/>
      <c r="K75" s="25"/>
      <c r="L75" s="39"/>
      <c r="M75" s="25"/>
      <c r="N75" s="39"/>
      <c r="O75" s="25"/>
      <c r="P75" s="39"/>
      <c r="Q75" s="25"/>
      <c r="R75" s="39"/>
      <c r="S75" s="25"/>
      <c r="T75" s="39"/>
      <c r="U75" s="25"/>
      <c r="V75" s="39"/>
      <c r="W75" s="25"/>
      <c r="X75" s="39"/>
      <c r="Y75" s="25"/>
    </row>
    <row r="76" spans="1:25" ht="20.100000000000001" customHeight="1" x14ac:dyDescent="0.25">
      <c r="A76" s="13" t="s">
        <v>43</v>
      </c>
      <c r="B76" s="39"/>
      <c r="C76" s="25"/>
      <c r="D76" s="39"/>
      <c r="E76" s="25"/>
      <c r="F76" s="39"/>
      <c r="G76" s="25"/>
      <c r="H76" s="39"/>
      <c r="I76" s="25"/>
      <c r="J76" s="39"/>
      <c r="K76" s="25"/>
      <c r="L76" s="39"/>
      <c r="M76" s="25"/>
      <c r="N76" s="39"/>
      <c r="O76" s="25"/>
      <c r="P76" s="39"/>
      <c r="Q76" s="25"/>
      <c r="R76" s="39"/>
      <c r="S76" s="25"/>
      <c r="T76" s="39"/>
      <c r="U76" s="25"/>
      <c r="V76" s="39"/>
      <c r="W76" s="25"/>
      <c r="X76" s="39"/>
      <c r="Y76" s="25"/>
    </row>
    <row r="77" spans="1:25" ht="20.100000000000001" customHeight="1" x14ac:dyDescent="0.25">
      <c r="A77" s="13" t="s">
        <v>44</v>
      </c>
      <c r="B77" s="39"/>
      <c r="C77" s="25"/>
      <c r="D77" s="39"/>
      <c r="E77" s="25"/>
      <c r="F77" s="39"/>
      <c r="G77" s="25"/>
      <c r="H77" s="39"/>
      <c r="I77" s="25"/>
      <c r="J77" s="39"/>
      <c r="K77" s="25"/>
      <c r="L77" s="39"/>
      <c r="M77" s="25"/>
      <c r="N77" s="39"/>
      <c r="O77" s="25"/>
      <c r="P77" s="39"/>
      <c r="Q77" s="25"/>
      <c r="R77" s="39"/>
      <c r="S77" s="25"/>
      <c r="T77" s="39"/>
      <c r="U77" s="25"/>
      <c r="V77" s="39"/>
      <c r="W77" s="25"/>
      <c r="X77" s="39"/>
      <c r="Y77" s="25"/>
    </row>
    <row r="78" spans="1:25" ht="20.100000000000001" customHeight="1" x14ac:dyDescent="0.25">
      <c r="A78" s="13" t="s">
        <v>59</v>
      </c>
      <c r="B78" s="39"/>
      <c r="C78" s="25"/>
      <c r="D78" s="39"/>
      <c r="E78" s="25"/>
      <c r="F78" s="39"/>
      <c r="G78" s="25"/>
      <c r="H78" s="39"/>
      <c r="I78" s="25"/>
      <c r="J78" s="39"/>
      <c r="K78" s="25"/>
      <c r="L78" s="39"/>
      <c r="M78" s="25"/>
      <c r="N78" s="39"/>
      <c r="O78" s="25"/>
      <c r="P78" s="39"/>
      <c r="Q78" s="25"/>
      <c r="R78" s="39"/>
      <c r="S78" s="25"/>
      <c r="T78" s="39"/>
      <c r="U78" s="25"/>
      <c r="V78" s="39"/>
      <c r="W78" s="25"/>
      <c r="X78" s="39"/>
      <c r="Y78" s="25"/>
    </row>
    <row r="79" spans="1:25" ht="20.100000000000001" customHeight="1" x14ac:dyDescent="0.25">
      <c r="A79" s="13" t="s">
        <v>45</v>
      </c>
      <c r="B79" s="39"/>
      <c r="C79" s="25"/>
      <c r="D79" s="39"/>
      <c r="E79" s="25"/>
      <c r="F79" s="39"/>
      <c r="G79" s="25"/>
      <c r="H79" s="39"/>
      <c r="I79" s="25"/>
      <c r="J79" s="39"/>
      <c r="K79" s="25"/>
      <c r="L79" s="39"/>
      <c r="M79" s="25"/>
      <c r="N79" s="39"/>
      <c r="O79" s="25"/>
      <c r="P79" s="39"/>
      <c r="Q79" s="25"/>
      <c r="R79" s="39"/>
      <c r="S79" s="25"/>
      <c r="T79" s="39"/>
      <c r="U79" s="25"/>
      <c r="V79" s="39"/>
      <c r="W79" s="25"/>
      <c r="X79" s="39"/>
      <c r="Y79" s="25"/>
    </row>
    <row r="81" spans="1:1" ht="20.100000000000001" customHeight="1" x14ac:dyDescent="0.25">
      <c r="A81" s="12"/>
    </row>
    <row r="82" spans="1:1" ht="20.100000000000001" customHeight="1" x14ac:dyDescent="0.25">
      <c r="A82" s="12"/>
    </row>
    <row r="83" spans="1:1" ht="20.100000000000001" customHeight="1" x14ac:dyDescent="0.25">
      <c r="A83" s="12"/>
    </row>
    <row r="84" spans="1:1" ht="20.100000000000001" customHeight="1" x14ac:dyDescent="0.25">
      <c r="A84" s="12"/>
    </row>
    <row r="85" spans="1:1" ht="20.100000000000001" customHeight="1" x14ac:dyDescent="0.25">
      <c r="A85" s="12"/>
    </row>
    <row r="86" spans="1:1" ht="20.100000000000001" customHeight="1" x14ac:dyDescent="0.25">
      <c r="A86" s="12"/>
    </row>
    <row r="87" spans="1:1" ht="20.100000000000001" customHeight="1" x14ac:dyDescent="0.25">
      <c r="A87" s="12"/>
    </row>
    <row r="88" spans="1:1" ht="20.100000000000001" customHeight="1" x14ac:dyDescent="0.25">
      <c r="A88" s="12"/>
    </row>
    <row r="89" spans="1:1" ht="20.100000000000001" customHeight="1" x14ac:dyDescent="0.25">
      <c r="A89" s="12"/>
    </row>
    <row r="90" spans="1:1" ht="20.100000000000001" customHeight="1" x14ac:dyDescent="0.25">
      <c r="A90" s="12"/>
    </row>
    <row r="91" spans="1:1" ht="20.100000000000001" customHeight="1" x14ac:dyDescent="0.25">
      <c r="A91" s="12"/>
    </row>
    <row r="92" spans="1:1" ht="20.100000000000001" customHeight="1" x14ac:dyDescent="0.25">
      <c r="A92" s="12"/>
    </row>
    <row r="93" spans="1:1" ht="20.100000000000001" customHeight="1" x14ac:dyDescent="0.25">
      <c r="A93" s="12"/>
    </row>
    <row r="94" spans="1:1" ht="20.100000000000001" customHeight="1" x14ac:dyDescent="0.25">
      <c r="A94" s="12"/>
    </row>
    <row r="95" spans="1:1" ht="20.100000000000001" customHeight="1" x14ac:dyDescent="0.25">
      <c r="A95" s="12"/>
    </row>
    <row r="96" spans="1:1" ht="20.100000000000001" customHeight="1" x14ac:dyDescent="0.25">
      <c r="A96" s="12"/>
    </row>
    <row r="97" spans="1:1" ht="20.100000000000001" customHeight="1" x14ac:dyDescent="0.25">
      <c r="A97" s="12"/>
    </row>
    <row r="98" spans="1:1" ht="20.100000000000001" customHeight="1" x14ac:dyDescent="0.25">
      <c r="A98" s="12"/>
    </row>
    <row r="99" spans="1:1" ht="20.100000000000001" customHeight="1" x14ac:dyDescent="0.25">
      <c r="A99" s="12"/>
    </row>
    <row r="100" spans="1:1" ht="20.100000000000001" customHeight="1" x14ac:dyDescent="0.25">
      <c r="A100" s="12"/>
    </row>
    <row r="101" spans="1:1" ht="20.100000000000001" customHeight="1" x14ac:dyDescent="0.25">
      <c r="A101" s="12"/>
    </row>
    <row r="102" spans="1:1" ht="20.100000000000001" customHeight="1" x14ac:dyDescent="0.25">
      <c r="A102" s="12"/>
    </row>
    <row r="103" spans="1:1" ht="20.100000000000001" customHeight="1" x14ac:dyDescent="0.25">
      <c r="A103" s="12"/>
    </row>
    <row r="104" spans="1:1" ht="20.100000000000001" customHeight="1" x14ac:dyDescent="0.25">
      <c r="A104" s="12"/>
    </row>
    <row r="105" spans="1:1" ht="20.100000000000001" customHeight="1" x14ac:dyDescent="0.25">
      <c r="A105" s="12"/>
    </row>
    <row r="106" spans="1:1" ht="20.100000000000001" customHeight="1" x14ac:dyDescent="0.25">
      <c r="A106" s="12"/>
    </row>
    <row r="107" spans="1:1" ht="20.100000000000001" customHeight="1" x14ac:dyDescent="0.25">
      <c r="A107" s="12"/>
    </row>
    <row r="108" spans="1:1" ht="20.100000000000001" customHeight="1" x14ac:dyDescent="0.25">
      <c r="A108" s="12"/>
    </row>
    <row r="109" spans="1:1" ht="20.100000000000001" customHeight="1" x14ac:dyDescent="0.25">
      <c r="A109" s="12"/>
    </row>
    <row r="110" spans="1:1" ht="20.100000000000001" customHeight="1" x14ac:dyDescent="0.25">
      <c r="A110" s="12"/>
    </row>
    <row r="111" spans="1:1" ht="20.100000000000001" customHeight="1" x14ac:dyDescent="0.25">
      <c r="A111" s="12"/>
    </row>
    <row r="112" spans="1:1" ht="20.100000000000001" customHeight="1" x14ac:dyDescent="0.25">
      <c r="A112" s="12"/>
    </row>
    <row r="113" spans="1:1" ht="20.100000000000001" customHeight="1" x14ac:dyDescent="0.25">
      <c r="A113" s="12"/>
    </row>
  </sheetData>
  <sheetProtection algorithmName="SHA-512" hashValue="iKaWk8WuvifdlW/QBbOPs8rgRE07pp+PVr0sGFppR1m3CgMdNzTLh1AbelYaV4pT/swj3BeFvY3reOBpydsa9Q==" saltValue="q+VZ7bYHGoYMlcIea8hDtQ==" spinCount="100000" sheet="1" objects="1" scenarios="1"/>
  <mergeCells count="24">
    <mergeCell ref="B2:C2"/>
    <mergeCell ref="B1:C1"/>
    <mergeCell ref="D1:E1"/>
    <mergeCell ref="D2:E2"/>
    <mergeCell ref="F1:G1"/>
    <mergeCell ref="H1:I1"/>
    <mergeCell ref="F2:G2"/>
    <mergeCell ref="H2:I2"/>
    <mergeCell ref="J1:K1"/>
    <mergeCell ref="L1:M1"/>
    <mergeCell ref="J2:K2"/>
    <mergeCell ref="L2:M2"/>
    <mergeCell ref="N1:O1"/>
    <mergeCell ref="P1:Q1"/>
    <mergeCell ref="N2:O2"/>
    <mergeCell ref="P2:Q2"/>
    <mergeCell ref="R1:S1"/>
    <mergeCell ref="T1:U1"/>
    <mergeCell ref="V1:W1"/>
    <mergeCell ref="X1:Y1"/>
    <mergeCell ref="R2:S2"/>
    <mergeCell ref="T2:U2"/>
    <mergeCell ref="V2:W2"/>
    <mergeCell ref="X2:Y2"/>
  </mergeCells>
  <conditionalFormatting sqref="B22">
    <cfRule type="containsText" dxfId="107" priority="130" operator="containsText" text="total deve ser 100%">
      <formula>NOT(ISERROR(SEARCH("total deve ser 100%",B22)))</formula>
    </cfRule>
  </conditionalFormatting>
  <conditionalFormatting sqref="B29">
    <cfRule type="containsText" dxfId="106" priority="131" operator="containsText" text="total deve ser 100%">
      <formula>NOT(ISERROR(SEARCH("total deve ser 100%",B29)))</formula>
    </cfRule>
  </conditionalFormatting>
  <conditionalFormatting sqref="B35">
    <cfRule type="containsText" dxfId="105" priority="124" operator="containsText" text="total deve ser 100%">
      <formula>NOT(ISERROR(SEARCH("total deve ser 100%",B35)))</formula>
    </cfRule>
  </conditionalFormatting>
  <conditionalFormatting sqref="B42">
    <cfRule type="containsText" dxfId="104" priority="112" operator="containsText" text="total deve ser 100%">
      <formula>NOT(ISERROR(SEARCH("total deve ser 100%",B42)))</formula>
    </cfRule>
  </conditionalFormatting>
  <conditionalFormatting sqref="B47">
    <cfRule type="containsText" dxfId="103" priority="109" operator="containsText" text="total deve ser 100%">
      <formula>NOT(ISERROR(SEARCH("total deve ser 100%",B47)))</formula>
    </cfRule>
  </conditionalFormatting>
  <conditionalFormatting sqref="B52">
    <cfRule type="containsText" dxfId="102" priority="107" operator="containsText" text="total deve ser 100%">
      <formula>NOT(ISERROR(SEARCH("total deve ser 100%",B52)))</formula>
    </cfRule>
  </conditionalFormatting>
  <conditionalFormatting sqref="B57">
    <cfRule type="containsText" dxfId="101" priority="105" operator="containsText" text="total deve ser 100%">
      <formula>NOT(ISERROR(SEARCH("total deve ser 100%",B57)))</formula>
    </cfRule>
  </conditionalFormatting>
  <conditionalFormatting sqref="B62">
    <cfRule type="containsText" dxfId="100" priority="103" operator="containsText" text="total deve ser 100%">
      <formula>NOT(ISERROR(SEARCH("total deve ser 100%",B62)))</formula>
    </cfRule>
  </conditionalFormatting>
  <conditionalFormatting sqref="B71">
    <cfRule type="containsText" dxfId="99" priority="101" operator="containsText" text="total deve ser 100%">
      <formula>NOT(ISERROR(SEARCH("total deve ser 100%",B71)))</formula>
    </cfRule>
  </conditionalFormatting>
  <conditionalFormatting sqref="D22">
    <cfRule type="containsText" dxfId="98" priority="98" operator="containsText" text="total deve ser 100%">
      <formula>NOT(ISERROR(SEARCH("total deve ser 100%",D22)))</formula>
    </cfRule>
  </conditionalFormatting>
  <conditionalFormatting sqref="D29">
    <cfRule type="containsText" dxfId="97" priority="99" operator="containsText" text="total deve ser 100%">
      <formula>NOT(ISERROR(SEARCH("total deve ser 100%",D29)))</formula>
    </cfRule>
  </conditionalFormatting>
  <conditionalFormatting sqref="D35">
    <cfRule type="containsText" dxfId="96" priority="97" operator="containsText" text="total deve ser 100%">
      <formula>NOT(ISERROR(SEARCH("total deve ser 100%",D35)))</formula>
    </cfRule>
  </conditionalFormatting>
  <conditionalFormatting sqref="D42">
    <cfRule type="containsText" dxfId="95" priority="96" operator="containsText" text="total deve ser 100%">
      <formula>NOT(ISERROR(SEARCH("total deve ser 100%",D42)))</formula>
    </cfRule>
  </conditionalFormatting>
  <conditionalFormatting sqref="D47">
    <cfRule type="containsText" dxfId="94" priority="95" operator="containsText" text="total deve ser 100%">
      <formula>NOT(ISERROR(SEARCH("total deve ser 100%",D47)))</formula>
    </cfRule>
  </conditionalFormatting>
  <conditionalFormatting sqref="D52">
    <cfRule type="containsText" dxfId="93" priority="94" operator="containsText" text="total deve ser 100%">
      <formula>NOT(ISERROR(SEARCH("total deve ser 100%",D52)))</formula>
    </cfRule>
  </conditionalFormatting>
  <conditionalFormatting sqref="D57">
    <cfRule type="containsText" dxfId="92" priority="93" operator="containsText" text="total deve ser 100%">
      <formula>NOT(ISERROR(SEARCH("total deve ser 100%",D57)))</formula>
    </cfRule>
  </conditionalFormatting>
  <conditionalFormatting sqref="D62">
    <cfRule type="containsText" dxfId="91" priority="92" operator="containsText" text="total deve ser 100%">
      <formula>NOT(ISERROR(SEARCH("total deve ser 100%",D62)))</formula>
    </cfRule>
  </conditionalFormatting>
  <conditionalFormatting sqref="D71">
    <cfRule type="containsText" dxfId="90" priority="91" operator="containsText" text="total deve ser 100%">
      <formula>NOT(ISERROR(SEARCH("total deve ser 100%",D71)))</formula>
    </cfRule>
  </conditionalFormatting>
  <conditionalFormatting sqref="F22">
    <cfRule type="containsText" dxfId="89" priority="89" operator="containsText" text="total deve ser 100%">
      <formula>NOT(ISERROR(SEARCH("total deve ser 100%",F22)))</formula>
    </cfRule>
  </conditionalFormatting>
  <conditionalFormatting sqref="F29">
    <cfRule type="containsText" dxfId="88" priority="90" operator="containsText" text="total deve ser 100%">
      <formula>NOT(ISERROR(SEARCH("total deve ser 100%",F29)))</formula>
    </cfRule>
  </conditionalFormatting>
  <conditionalFormatting sqref="F35">
    <cfRule type="containsText" dxfId="87" priority="88" operator="containsText" text="total deve ser 100%">
      <formula>NOT(ISERROR(SEARCH("total deve ser 100%",F35)))</formula>
    </cfRule>
  </conditionalFormatting>
  <conditionalFormatting sqref="F42">
    <cfRule type="containsText" dxfId="86" priority="87" operator="containsText" text="total deve ser 100%">
      <formula>NOT(ISERROR(SEARCH("total deve ser 100%",F42)))</formula>
    </cfRule>
  </conditionalFormatting>
  <conditionalFormatting sqref="F47">
    <cfRule type="containsText" dxfId="85" priority="86" operator="containsText" text="total deve ser 100%">
      <formula>NOT(ISERROR(SEARCH("total deve ser 100%",F47)))</formula>
    </cfRule>
  </conditionalFormatting>
  <conditionalFormatting sqref="F52">
    <cfRule type="containsText" dxfId="84" priority="85" operator="containsText" text="total deve ser 100%">
      <formula>NOT(ISERROR(SEARCH("total deve ser 100%",F52)))</formula>
    </cfRule>
  </conditionalFormatting>
  <conditionalFormatting sqref="F57">
    <cfRule type="containsText" dxfId="83" priority="84" operator="containsText" text="total deve ser 100%">
      <formula>NOT(ISERROR(SEARCH("total deve ser 100%",F57)))</formula>
    </cfRule>
  </conditionalFormatting>
  <conditionalFormatting sqref="F62">
    <cfRule type="containsText" dxfId="82" priority="83" operator="containsText" text="total deve ser 100%">
      <formula>NOT(ISERROR(SEARCH("total deve ser 100%",F62)))</formula>
    </cfRule>
  </conditionalFormatting>
  <conditionalFormatting sqref="F71">
    <cfRule type="containsText" dxfId="81" priority="82" operator="containsText" text="total deve ser 100%">
      <formula>NOT(ISERROR(SEARCH("total deve ser 100%",F71)))</formula>
    </cfRule>
  </conditionalFormatting>
  <conditionalFormatting sqref="H22">
    <cfRule type="containsText" dxfId="80" priority="80" operator="containsText" text="total deve ser 100%">
      <formula>NOT(ISERROR(SEARCH("total deve ser 100%",H22)))</formula>
    </cfRule>
  </conditionalFormatting>
  <conditionalFormatting sqref="H29">
    <cfRule type="containsText" dxfId="79" priority="81" operator="containsText" text="total deve ser 100%">
      <formula>NOT(ISERROR(SEARCH("total deve ser 100%",H29)))</formula>
    </cfRule>
  </conditionalFormatting>
  <conditionalFormatting sqref="H35">
    <cfRule type="containsText" dxfId="78" priority="79" operator="containsText" text="total deve ser 100%">
      <formula>NOT(ISERROR(SEARCH("total deve ser 100%",H35)))</formula>
    </cfRule>
  </conditionalFormatting>
  <conditionalFormatting sqref="H42">
    <cfRule type="containsText" dxfId="77" priority="78" operator="containsText" text="total deve ser 100%">
      <formula>NOT(ISERROR(SEARCH("total deve ser 100%",H42)))</formula>
    </cfRule>
  </conditionalFormatting>
  <conditionalFormatting sqref="H47">
    <cfRule type="containsText" dxfId="76" priority="77" operator="containsText" text="total deve ser 100%">
      <formula>NOT(ISERROR(SEARCH("total deve ser 100%",H47)))</formula>
    </cfRule>
  </conditionalFormatting>
  <conditionalFormatting sqref="H52">
    <cfRule type="containsText" dxfId="75" priority="76" operator="containsText" text="total deve ser 100%">
      <formula>NOT(ISERROR(SEARCH("total deve ser 100%",H52)))</formula>
    </cfRule>
  </conditionalFormatting>
  <conditionalFormatting sqref="H57">
    <cfRule type="containsText" dxfId="74" priority="75" operator="containsText" text="total deve ser 100%">
      <formula>NOT(ISERROR(SEARCH("total deve ser 100%",H57)))</formula>
    </cfRule>
  </conditionalFormatting>
  <conditionalFormatting sqref="H62">
    <cfRule type="containsText" dxfId="73" priority="74" operator="containsText" text="total deve ser 100%">
      <formula>NOT(ISERROR(SEARCH("total deve ser 100%",H62)))</formula>
    </cfRule>
  </conditionalFormatting>
  <conditionalFormatting sqref="H71">
    <cfRule type="containsText" dxfId="72" priority="73" operator="containsText" text="total deve ser 100%">
      <formula>NOT(ISERROR(SEARCH("total deve ser 100%",H71)))</formula>
    </cfRule>
  </conditionalFormatting>
  <conditionalFormatting sqref="J22">
    <cfRule type="containsText" dxfId="71" priority="71" operator="containsText" text="total deve ser 100%">
      <formula>NOT(ISERROR(SEARCH("total deve ser 100%",J22)))</formula>
    </cfRule>
  </conditionalFormatting>
  <conditionalFormatting sqref="J29">
    <cfRule type="containsText" dxfId="70" priority="72" operator="containsText" text="total deve ser 100%">
      <formula>NOT(ISERROR(SEARCH("total deve ser 100%",J29)))</formula>
    </cfRule>
  </conditionalFormatting>
  <conditionalFormatting sqref="J35">
    <cfRule type="containsText" dxfId="69" priority="70" operator="containsText" text="total deve ser 100%">
      <formula>NOT(ISERROR(SEARCH("total deve ser 100%",J35)))</formula>
    </cfRule>
  </conditionalFormatting>
  <conditionalFormatting sqref="J42">
    <cfRule type="containsText" dxfId="68" priority="69" operator="containsText" text="total deve ser 100%">
      <formula>NOT(ISERROR(SEARCH("total deve ser 100%",J42)))</formula>
    </cfRule>
  </conditionalFormatting>
  <conditionalFormatting sqref="J47">
    <cfRule type="containsText" dxfId="67" priority="68" operator="containsText" text="total deve ser 100%">
      <formula>NOT(ISERROR(SEARCH("total deve ser 100%",J47)))</formula>
    </cfRule>
  </conditionalFormatting>
  <conditionalFormatting sqref="J52">
    <cfRule type="containsText" dxfId="66" priority="67" operator="containsText" text="total deve ser 100%">
      <formula>NOT(ISERROR(SEARCH("total deve ser 100%",J52)))</formula>
    </cfRule>
  </conditionalFormatting>
  <conditionalFormatting sqref="J57">
    <cfRule type="containsText" dxfId="65" priority="66" operator="containsText" text="total deve ser 100%">
      <formula>NOT(ISERROR(SEARCH("total deve ser 100%",J57)))</formula>
    </cfRule>
  </conditionalFormatting>
  <conditionalFormatting sqref="J62">
    <cfRule type="containsText" dxfId="64" priority="65" operator="containsText" text="total deve ser 100%">
      <formula>NOT(ISERROR(SEARCH("total deve ser 100%",J62)))</formula>
    </cfRule>
  </conditionalFormatting>
  <conditionalFormatting sqref="J71">
    <cfRule type="containsText" dxfId="63" priority="64" operator="containsText" text="total deve ser 100%">
      <formula>NOT(ISERROR(SEARCH("total deve ser 100%",J71)))</formula>
    </cfRule>
  </conditionalFormatting>
  <conditionalFormatting sqref="L22">
    <cfRule type="containsText" dxfId="62" priority="62" operator="containsText" text="total deve ser 100%">
      <formula>NOT(ISERROR(SEARCH("total deve ser 100%",L22)))</formula>
    </cfRule>
  </conditionalFormatting>
  <conditionalFormatting sqref="L29">
    <cfRule type="containsText" dxfId="61" priority="63" operator="containsText" text="total deve ser 100%">
      <formula>NOT(ISERROR(SEARCH("total deve ser 100%",L29)))</formula>
    </cfRule>
  </conditionalFormatting>
  <conditionalFormatting sqref="L35">
    <cfRule type="containsText" dxfId="60" priority="61" operator="containsText" text="total deve ser 100%">
      <formula>NOT(ISERROR(SEARCH("total deve ser 100%",L35)))</formula>
    </cfRule>
  </conditionalFormatting>
  <conditionalFormatting sqref="L42">
    <cfRule type="containsText" dxfId="59" priority="60" operator="containsText" text="total deve ser 100%">
      <formula>NOT(ISERROR(SEARCH("total deve ser 100%",L42)))</formula>
    </cfRule>
  </conditionalFormatting>
  <conditionalFormatting sqref="L47">
    <cfRule type="containsText" dxfId="58" priority="59" operator="containsText" text="total deve ser 100%">
      <formula>NOT(ISERROR(SEARCH("total deve ser 100%",L47)))</formula>
    </cfRule>
  </conditionalFormatting>
  <conditionalFormatting sqref="L52">
    <cfRule type="containsText" dxfId="57" priority="58" operator="containsText" text="total deve ser 100%">
      <formula>NOT(ISERROR(SEARCH("total deve ser 100%",L52)))</formula>
    </cfRule>
  </conditionalFormatting>
  <conditionalFormatting sqref="L57">
    <cfRule type="containsText" dxfId="56" priority="57" operator="containsText" text="total deve ser 100%">
      <formula>NOT(ISERROR(SEARCH("total deve ser 100%",L57)))</formula>
    </cfRule>
  </conditionalFormatting>
  <conditionalFormatting sqref="L62">
    <cfRule type="containsText" dxfId="55" priority="56" operator="containsText" text="total deve ser 100%">
      <formula>NOT(ISERROR(SEARCH("total deve ser 100%",L62)))</formula>
    </cfRule>
  </conditionalFormatting>
  <conditionalFormatting sqref="L71">
    <cfRule type="containsText" dxfId="54" priority="55" operator="containsText" text="total deve ser 100%">
      <formula>NOT(ISERROR(SEARCH("total deve ser 100%",L71)))</formula>
    </cfRule>
  </conditionalFormatting>
  <conditionalFormatting sqref="N22">
    <cfRule type="containsText" dxfId="53" priority="53" operator="containsText" text="total deve ser 100%">
      <formula>NOT(ISERROR(SEARCH("total deve ser 100%",N22)))</formula>
    </cfRule>
  </conditionalFormatting>
  <conditionalFormatting sqref="N29">
    <cfRule type="containsText" dxfId="52" priority="54" operator="containsText" text="total deve ser 100%">
      <formula>NOT(ISERROR(SEARCH("total deve ser 100%",N29)))</formula>
    </cfRule>
  </conditionalFormatting>
  <conditionalFormatting sqref="N35">
    <cfRule type="containsText" dxfId="51" priority="52" operator="containsText" text="total deve ser 100%">
      <formula>NOT(ISERROR(SEARCH("total deve ser 100%",N35)))</formula>
    </cfRule>
  </conditionalFormatting>
  <conditionalFormatting sqref="N42">
    <cfRule type="containsText" dxfId="50" priority="51" operator="containsText" text="total deve ser 100%">
      <formula>NOT(ISERROR(SEARCH("total deve ser 100%",N42)))</formula>
    </cfRule>
  </conditionalFormatting>
  <conditionalFormatting sqref="N47">
    <cfRule type="containsText" dxfId="49" priority="50" operator="containsText" text="total deve ser 100%">
      <formula>NOT(ISERROR(SEARCH("total deve ser 100%",N47)))</formula>
    </cfRule>
  </conditionalFormatting>
  <conditionalFormatting sqref="N52">
    <cfRule type="containsText" dxfId="48" priority="49" operator="containsText" text="total deve ser 100%">
      <formula>NOT(ISERROR(SEARCH("total deve ser 100%",N52)))</formula>
    </cfRule>
  </conditionalFormatting>
  <conditionalFormatting sqref="N57">
    <cfRule type="containsText" dxfId="47" priority="48" operator="containsText" text="total deve ser 100%">
      <formula>NOT(ISERROR(SEARCH("total deve ser 100%",N57)))</formula>
    </cfRule>
  </conditionalFormatting>
  <conditionalFormatting sqref="N62">
    <cfRule type="containsText" dxfId="46" priority="47" operator="containsText" text="total deve ser 100%">
      <formula>NOT(ISERROR(SEARCH("total deve ser 100%",N62)))</formula>
    </cfRule>
  </conditionalFormatting>
  <conditionalFormatting sqref="N71">
    <cfRule type="containsText" dxfId="45" priority="46" operator="containsText" text="total deve ser 100%">
      <formula>NOT(ISERROR(SEARCH("total deve ser 100%",N71)))</formula>
    </cfRule>
  </conditionalFormatting>
  <conditionalFormatting sqref="P22">
    <cfRule type="containsText" dxfId="44" priority="44" operator="containsText" text="total deve ser 100%">
      <formula>NOT(ISERROR(SEARCH("total deve ser 100%",P22)))</formula>
    </cfRule>
  </conditionalFormatting>
  <conditionalFormatting sqref="P29">
    <cfRule type="containsText" dxfId="43" priority="45" operator="containsText" text="total deve ser 100%">
      <formula>NOT(ISERROR(SEARCH("total deve ser 100%",P29)))</formula>
    </cfRule>
  </conditionalFormatting>
  <conditionalFormatting sqref="P35">
    <cfRule type="containsText" dxfId="42" priority="43" operator="containsText" text="total deve ser 100%">
      <formula>NOT(ISERROR(SEARCH("total deve ser 100%",P35)))</formula>
    </cfRule>
  </conditionalFormatting>
  <conditionalFormatting sqref="P42">
    <cfRule type="containsText" dxfId="41" priority="42" operator="containsText" text="total deve ser 100%">
      <formula>NOT(ISERROR(SEARCH("total deve ser 100%",P42)))</formula>
    </cfRule>
  </conditionalFormatting>
  <conditionalFormatting sqref="P47">
    <cfRule type="containsText" dxfId="40" priority="41" operator="containsText" text="total deve ser 100%">
      <formula>NOT(ISERROR(SEARCH("total deve ser 100%",P47)))</formula>
    </cfRule>
  </conditionalFormatting>
  <conditionalFormatting sqref="P52">
    <cfRule type="containsText" dxfId="39" priority="40" operator="containsText" text="total deve ser 100%">
      <formula>NOT(ISERROR(SEARCH("total deve ser 100%",P52)))</formula>
    </cfRule>
  </conditionalFormatting>
  <conditionalFormatting sqref="P57">
    <cfRule type="containsText" dxfId="38" priority="39" operator="containsText" text="total deve ser 100%">
      <formula>NOT(ISERROR(SEARCH("total deve ser 100%",P57)))</formula>
    </cfRule>
  </conditionalFormatting>
  <conditionalFormatting sqref="P62">
    <cfRule type="containsText" dxfId="37" priority="38" operator="containsText" text="total deve ser 100%">
      <formula>NOT(ISERROR(SEARCH("total deve ser 100%",P62)))</formula>
    </cfRule>
  </conditionalFormatting>
  <conditionalFormatting sqref="P71">
    <cfRule type="containsText" dxfId="36" priority="37" operator="containsText" text="total deve ser 100%">
      <formula>NOT(ISERROR(SEARCH("total deve ser 100%",P71)))</formula>
    </cfRule>
  </conditionalFormatting>
  <conditionalFormatting sqref="R22">
    <cfRule type="containsText" dxfId="35" priority="35" operator="containsText" text="total deve ser 100%">
      <formula>NOT(ISERROR(SEARCH("total deve ser 100%",R22)))</formula>
    </cfRule>
  </conditionalFormatting>
  <conditionalFormatting sqref="R29">
    <cfRule type="containsText" dxfId="34" priority="36" operator="containsText" text="total deve ser 100%">
      <formula>NOT(ISERROR(SEARCH("total deve ser 100%",R29)))</formula>
    </cfRule>
  </conditionalFormatting>
  <conditionalFormatting sqref="R35">
    <cfRule type="containsText" dxfId="33" priority="34" operator="containsText" text="total deve ser 100%">
      <formula>NOT(ISERROR(SEARCH("total deve ser 100%",R35)))</formula>
    </cfRule>
  </conditionalFormatting>
  <conditionalFormatting sqref="R42">
    <cfRule type="containsText" dxfId="32" priority="33" operator="containsText" text="total deve ser 100%">
      <formula>NOT(ISERROR(SEARCH("total deve ser 100%",R42)))</formula>
    </cfRule>
  </conditionalFormatting>
  <conditionalFormatting sqref="R47">
    <cfRule type="containsText" dxfId="31" priority="32" operator="containsText" text="total deve ser 100%">
      <formula>NOT(ISERROR(SEARCH("total deve ser 100%",R47)))</formula>
    </cfRule>
  </conditionalFormatting>
  <conditionalFormatting sqref="R52">
    <cfRule type="containsText" dxfId="30" priority="31" operator="containsText" text="total deve ser 100%">
      <formula>NOT(ISERROR(SEARCH("total deve ser 100%",R52)))</formula>
    </cfRule>
  </conditionalFormatting>
  <conditionalFormatting sqref="R57">
    <cfRule type="containsText" dxfId="29" priority="30" operator="containsText" text="total deve ser 100%">
      <formula>NOT(ISERROR(SEARCH("total deve ser 100%",R57)))</formula>
    </cfRule>
  </conditionalFormatting>
  <conditionalFormatting sqref="R62">
    <cfRule type="containsText" dxfId="28" priority="29" operator="containsText" text="total deve ser 100%">
      <formula>NOT(ISERROR(SEARCH("total deve ser 100%",R62)))</formula>
    </cfRule>
  </conditionalFormatting>
  <conditionalFormatting sqref="R71">
    <cfRule type="containsText" dxfId="27" priority="28" operator="containsText" text="total deve ser 100%">
      <formula>NOT(ISERROR(SEARCH("total deve ser 100%",R71)))</formula>
    </cfRule>
  </conditionalFormatting>
  <conditionalFormatting sqref="T22">
    <cfRule type="containsText" dxfId="26" priority="26" operator="containsText" text="total deve ser 100%">
      <formula>NOT(ISERROR(SEARCH("total deve ser 100%",T22)))</formula>
    </cfRule>
  </conditionalFormatting>
  <conditionalFormatting sqref="T29">
    <cfRule type="containsText" dxfId="25" priority="27" operator="containsText" text="total deve ser 100%">
      <formula>NOT(ISERROR(SEARCH("total deve ser 100%",T29)))</formula>
    </cfRule>
  </conditionalFormatting>
  <conditionalFormatting sqref="T35">
    <cfRule type="containsText" dxfId="24" priority="25" operator="containsText" text="total deve ser 100%">
      <formula>NOT(ISERROR(SEARCH("total deve ser 100%",T35)))</formula>
    </cfRule>
  </conditionalFormatting>
  <conditionalFormatting sqref="T42">
    <cfRule type="containsText" dxfId="23" priority="24" operator="containsText" text="total deve ser 100%">
      <formula>NOT(ISERROR(SEARCH("total deve ser 100%",T42)))</formula>
    </cfRule>
  </conditionalFormatting>
  <conditionalFormatting sqref="T47">
    <cfRule type="containsText" dxfId="22" priority="23" operator="containsText" text="total deve ser 100%">
      <formula>NOT(ISERROR(SEARCH("total deve ser 100%",T47)))</formula>
    </cfRule>
  </conditionalFormatting>
  <conditionalFormatting sqref="T52">
    <cfRule type="containsText" dxfId="21" priority="22" operator="containsText" text="total deve ser 100%">
      <formula>NOT(ISERROR(SEARCH("total deve ser 100%",T52)))</formula>
    </cfRule>
  </conditionalFormatting>
  <conditionalFormatting sqref="T57">
    <cfRule type="containsText" dxfId="20" priority="21" operator="containsText" text="total deve ser 100%">
      <formula>NOT(ISERROR(SEARCH("total deve ser 100%",T57)))</formula>
    </cfRule>
  </conditionalFormatting>
  <conditionalFormatting sqref="T62">
    <cfRule type="containsText" dxfId="19" priority="20" operator="containsText" text="total deve ser 100%">
      <formula>NOT(ISERROR(SEARCH("total deve ser 100%",T62)))</formula>
    </cfRule>
  </conditionalFormatting>
  <conditionalFormatting sqref="T71">
    <cfRule type="containsText" dxfId="18" priority="19" operator="containsText" text="total deve ser 100%">
      <formula>NOT(ISERROR(SEARCH("total deve ser 100%",T71)))</formula>
    </cfRule>
  </conditionalFormatting>
  <conditionalFormatting sqref="V22">
    <cfRule type="containsText" dxfId="17" priority="17" operator="containsText" text="total deve ser 100%">
      <formula>NOT(ISERROR(SEARCH("total deve ser 100%",V22)))</formula>
    </cfRule>
  </conditionalFormatting>
  <conditionalFormatting sqref="V29">
    <cfRule type="containsText" dxfId="16" priority="18" operator="containsText" text="total deve ser 100%">
      <formula>NOT(ISERROR(SEARCH("total deve ser 100%",V29)))</formula>
    </cfRule>
  </conditionalFormatting>
  <conditionalFormatting sqref="V35">
    <cfRule type="containsText" dxfId="15" priority="16" operator="containsText" text="total deve ser 100%">
      <formula>NOT(ISERROR(SEARCH("total deve ser 100%",V35)))</formula>
    </cfRule>
  </conditionalFormatting>
  <conditionalFormatting sqref="V42">
    <cfRule type="containsText" dxfId="14" priority="15" operator="containsText" text="total deve ser 100%">
      <formula>NOT(ISERROR(SEARCH("total deve ser 100%",V42)))</formula>
    </cfRule>
  </conditionalFormatting>
  <conditionalFormatting sqref="V47">
    <cfRule type="containsText" dxfId="13" priority="14" operator="containsText" text="total deve ser 100%">
      <formula>NOT(ISERROR(SEARCH("total deve ser 100%",V47)))</formula>
    </cfRule>
  </conditionalFormatting>
  <conditionalFormatting sqref="V52">
    <cfRule type="containsText" dxfId="12" priority="13" operator="containsText" text="total deve ser 100%">
      <formula>NOT(ISERROR(SEARCH("total deve ser 100%",V52)))</formula>
    </cfRule>
  </conditionalFormatting>
  <conditionalFormatting sqref="V57">
    <cfRule type="containsText" dxfId="11" priority="12" operator="containsText" text="total deve ser 100%">
      <formula>NOT(ISERROR(SEARCH("total deve ser 100%",V57)))</formula>
    </cfRule>
  </conditionalFormatting>
  <conditionalFormatting sqref="V62">
    <cfRule type="containsText" dxfId="10" priority="11" operator="containsText" text="total deve ser 100%">
      <formula>NOT(ISERROR(SEARCH("total deve ser 100%",V62)))</formula>
    </cfRule>
  </conditionalFormatting>
  <conditionalFormatting sqref="V71">
    <cfRule type="containsText" dxfId="9" priority="10" operator="containsText" text="total deve ser 100%">
      <formula>NOT(ISERROR(SEARCH("total deve ser 100%",V71)))</formula>
    </cfRule>
  </conditionalFormatting>
  <conditionalFormatting sqref="X22">
    <cfRule type="containsText" dxfId="8" priority="8" operator="containsText" text="total deve ser 100%">
      <formula>NOT(ISERROR(SEARCH("total deve ser 100%",X22)))</formula>
    </cfRule>
  </conditionalFormatting>
  <conditionalFormatting sqref="X29">
    <cfRule type="containsText" dxfId="7" priority="9" operator="containsText" text="total deve ser 100%">
      <formula>NOT(ISERROR(SEARCH("total deve ser 100%",X29)))</formula>
    </cfRule>
  </conditionalFormatting>
  <conditionalFormatting sqref="X35">
    <cfRule type="containsText" dxfId="6" priority="7" operator="containsText" text="total deve ser 100%">
      <formula>NOT(ISERROR(SEARCH("total deve ser 100%",X35)))</formula>
    </cfRule>
  </conditionalFormatting>
  <conditionalFormatting sqref="X42">
    <cfRule type="containsText" dxfId="5" priority="6" operator="containsText" text="total deve ser 100%">
      <formula>NOT(ISERROR(SEARCH("total deve ser 100%",X42)))</formula>
    </cfRule>
  </conditionalFormatting>
  <conditionalFormatting sqref="X47">
    <cfRule type="containsText" dxfId="4" priority="5" operator="containsText" text="total deve ser 100%">
      <formula>NOT(ISERROR(SEARCH("total deve ser 100%",X47)))</formula>
    </cfRule>
  </conditionalFormatting>
  <conditionalFormatting sqref="X52">
    <cfRule type="containsText" dxfId="3" priority="4" operator="containsText" text="total deve ser 100%">
      <formula>NOT(ISERROR(SEARCH("total deve ser 100%",X52)))</formula>
    </cfRule>
  </conditionalFormatting>
  <conditionalFormatting sqref="X57">
    <cfRule type="containsText" dxfId="2" priority="3" operator="containsText" text="total deve ser 100%">
      <formula>NOT(ISERROR(SEARCH("total deve ser 100%",X57)))</formula>
    </cfRule>
  </conditionalFormatting>
  <conditionalFormatting sqref="X62">
    <cfRule type="containsText" dxfId="1" priority="2" operator="containsText" text="total deve ser 100%">
      <formula>NOT(ISERROR(SEARCH("total deve ser 100%",X62)))</formula>
    </cfRule>
  </conditionalFormatting>
  <conditionalFormatting sqref="X71">
    <cfRule type="containsText" dxfId="0" priority="1" operator="containsText" text="total deve ser 100%">
      <formula>NOT(ISERROR(SEARCH("total deve ser 100%",X71)))</formula>
    </cfRule>
  </conditionalFormatting>
  <pageMargins left="0.511811024" right="0.511811024" top="0.78740157499999996" bottom="0.78740157499999996" header="0.31496062000000002" footer="0.31496062000000002"/>
  <ignoredErrors>
    <ignoredError sqref="C22" formula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9F180-6AD9-40DF-89B2-5389A825DD56}">
  <dimension ref="B4:AC32"/>
  <sheetViews>
    <sheetView showGridLines="0" showRowColHeaders="0" zoomScaleNormal="100" workbookViewId="0">
      <pane ySplit="4" topLeftCell="A5" activePane="bottomLeft" state="frozen"/>
      <selection pane="bottomLeft" activeCell="T31" sqref="T31"/>
    </sheetView>
  </sheetViews>
  <sheetFormatPr defaultColWidth="12.5703125" defaultRowHeight="20.100000000000001" customHeight="1" x14ac:dyDescent="0.2"/>
  <cols>
    <col min="1" max="2" width="6.7109375" style="41" customWidth="1"/>
    <col min="3" max="14" width="6.7109375" style="42" customWidth="1"/>
    <col min="15" max="15" width="3.7109375" style="41" customWidth="1"/>
    <col min="16" max="54" width="6.7109375" style="41" customWidth="1"/>
    <col min="55" max="16384" width="12.5703125" style="41"/>
  </cols>
  <sheetData>
    <row r="4" spans="2:28" ht="9.9499999999999993" customHeight="1" x14ac:dyDescent="0.2">
      <c r="B4" s="7"/>
    </row>
    <row r="5" spans="2:28" s="44" customFormat="1" ht="15" customHeight="1" x14ac:dyDescent="0.2">
      <c r="B5" s="5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P5" s="5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2:28" s="44" customFormat="1" ht="20.100000000000001" customHeight="1" x14ac:dyDescent="0.2"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spans="2:28" s="44" customFormat="1" ht="20.100000000000001" customHeight="1" x14ac:dyDescent="0.2">
      <c r="C7" s="45" t="str">
        <f>'Ano a Ano'!A6</f>
        <v>Orçamento anual de T&amp;D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Q7" s="45" t="str">
        <f>'Ano a Ano'!A13</f>
        <v>INVESTIMENTO ANUAL EM TREINAMENTO POR COLABORADOR</v>
      </c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</row>
    <row r="8" spans="2:28" s="44" customFormat="1" ht="20.100000000000001" customHeight="1" x14ac:dyDescent="0.2">
      <c r="C8" s="43">
        <f>'Ano a Ano'!B2</f>
        <v>2025</v>
      </c>
      <c r="D8" s="43">
        <f>C8+1</f>
        <v>2026</v>
      </c>
      <c r="E8" s="43">
        <f t="shared" ref="E8:N8" si="0">D8+1</f>
        <v>2027</v>
      </c>
      <c r="F8" s="43">
        <f t="shared" si="0"/>
        <v>2028</v>
      </c>
      <c r="G8" s="43">
        <f t="shared" si="0"/>
        <v>2029</v>
      </c>
      <c r="H8" s="43">
        <f t="shared" si="0"/>
        <v>2030</v>
      </c>
      <c r="I8" s="43">
        <f t="shared" si="0"/>
        <v>2031</v>
      </c>
      <c r="J8" s="43">
        <f t="shared" si="0"/>
        <v>2032</v>
      </c>
      <c r="K8" s="43">
        <f t="shared" si="0"/>
        <v>2033</v>
      </c>
      <c r="L8" s="43">
        <f t="shared" si="0"/>
        <v>2034</v>
      </c>
      <c r="M8" s="43">
        <f t="shared" si="0"/>
        <v>2035</v>
      </c>
      <c r="N8" s="43">
        <f t="shared" si="0"/>
        <v>2036</v>
      </c>
      <c r="Q8" s="43">
        <f>'Ano a Ano'!B2</f>
        <v>2025</v>
      </c>
      <c r="R8" s="43">
        <f>Q8+1</f>
        <v>2026</v>
      </c>
      <c r="S8" s="43">
        <f t="shared" ref="S8:AB8" si="1">R8+1</f>
        <v>2027</v>
      </c>
      <c r="T8" s="43">
        <f t="shared" si="1"/>
        <v>2028</v>
      </c>
      <c r="U8" s="43">
        <f t="shared" si="1"/>
        <v>2029</v>
      </c>
      <c r="V8" s="43">
        <f t="shared" si="1"/>
        <v>2030</v>
      </c>
      <c r="W8" s="43">
        <f t="shared" si="1"/>
        <v>2031</v>
      </c>
      <c r="X8" s="43">
        <f t="shared" si="1"/>
        <v>2032</v>
      </c>
      <c r="Y8" s="43">
        <f t="shared" si="1"/>
        <v>2033</v>
      </c>
      <c r="Z8" s="43">
        <f t="shared" si="1"/>
        <v>2034</v>
      </c>
      <c r="AA8" s="43">
        <f t="shared" si="1"/>
        <v>2035</v>
      </c>
      <c r="AB8" s="43">
        <f t="shared" si="1"/>
        <v>2036</v>
      </c>
    </row>
    <row r="9" spans="2:28" s="44" customFormat="1" ht="20.100000000000001" customHeight="1" x14ac:dyDescent="0.2">
      <c r="C9" s="46">
        <f>'Ano a Ano'!$B6</f>
        <v>0</v>
      </c>
      <c r="D9" s="46">
        <f>'Ano a Ano'!$D6</f>
        <v>0</v>
      </c>
      <c r="E9" s="46">
        <f>'Ano a Ano'!$F6</f>
        <v>0</v>
      </c>
      <c r="F9" s="46">
        <f>'Ano a Ano'!$H6</f>
        <v>0</v>
      </c>
      <c r="G9" s="46">
        <f>'Ano a Ano'!$J6</f>
        <v>0</v>
      </c>
      <c r="H9" s="46">
        <f>'Ano a Ano'!$L6</f>
        <v>0</v>
      </c>
      <c r="I9" s="46">
        <f>'Ano a Ano'!$N6</f>
        <v>0</v>
      </c>
      <c r="J9" s="46">
        <f>'Ano a Ano'!$P6</f>
        <v>0</v>
      </c>
      <c r="K9" s="46">
        <f>'Ano a Ano'!$R6</f>
        <v>0</v>
      </c>
      <c r="L9" s="46">
        <f>'Ano a Ano'!$T6</f>
        <v>0</v>
      </c>
      <c r="M9" s="46">
        <f>'Ano a Ano'!$V6</f>
        <v>0</v>
      </c>
      <c r="N9" s="46">
        <f>'Ano a Ano'!$X6</f>
        <v>0</v>
      </c>
      <c r="Q9" s="46">
        <f>'Ano a Ano'!$B13</f>
        <v>0</v>
      </c>
      <c r="R9" s="46">
        <f>'Ano a Ano'!$D13</f>
        <v>0</v>
      </c>
      <c r="S9" s="46">
        <f>'Ano a Ano'!$F13</f>
        <v>0</v>
      </c>
      <c r="T9" s="46">
        <f>'Ano a Ano'!$H13</f>
        <v>0</v>
      </c>
      <c r="U9" s="46">
        <f>'Ano a Ano'!$J13</f>
        <v>0</v>
      </c>
      <c r="V9" s="46">
        <f>'Ano a Ano'!$L13</f>
        <v>0</v>
      </c>
      <c r="W9" s="46">
        <f>'Ano a Ano'!$N13</f>
        <v>0</v>
      </c>
      <c r="X9" s="46">
        <f>'Ano a Ano'!$P13</f>
        <v>0</v>
      </c>
      <c r="Y9" s="46">
        <f>'Ano a Ano'!$R13</f>
        <v>0</v>
      </c>
      <c r="Z9" s="46">
        <f>'Ano a Ano'!$T13</f>
        <v>0</v>
      </c>
      <c r="AA9" s="46">
        <f>'Ano a Ano'!$V13</f>
        <v>0</v>
      </c>
      <c r="AB9" s="46">
        <f>'Ano a Ano'!$X13</f>
        <v>0</v>
      </c>
    </row>
    <row r="10" spans="2:28" s="44" customFormat="1" ht="20.100000000000001" customHeight="1" x14ac:dyDescent="0.2"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</row>
    <row r="11" spans="2:28" s="44" customFormat="1" ht="20.100000000000001" customHeight="1" x14ac:dyDescent="0.2"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</row>
    <row r="12" spans="2:28" s="44" customFormat="1" ht="20.100000000000001" customHeight="1" x14ac:dyDescent="0.2"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</row>
    <row r="13" spans="2:28" s="44" customFormat="1" ht="20.100000000000001" customHeight="1" x14ac:dyDescent="0.2"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</row>
    <row r="14" spans="2:28" s="44" customFormat="1" ht="15" customHeight="1" x14ac:dyDescent="0.2"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</row>
    <row r="15" spans="2:28" s="44" customFormat="1" ht="20.100000000000001" customHeight="1" x14ac:dyDescent="0.2"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2:28" s="44" customFormat="1" ht="20.100000000000001" customHeight="1" x14ac:dyDescent="0.2"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</row>
    <row r="17" spans="2:29" s="44" customFormat="1" ht="20.100000000000001" customHeight="1" x14ac:dyDescent="0.2">
      <c r="C17" s="45" t="str">
        <f>'Ano a Ano'!A20</f>
        <v>PERCENTAGEM DO ORÇAMENTO ANUAL COM ATIVIDADES TERCEIRIZADAS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Q17" s="45" t="str">
        <f>'Ano a Ano'!A21</f>
        <v>PERCENTAGEM DO ORÇAMENTO ANUAL COM CURSOS CURRICULARES</v>
      </c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</row>
    <row r="18" spans="2:29" s="44" customFormat="1" ht="20.100000000000001" customHeight="1" x14ac:dyDescent="0.2">
      <c r="C18" s="43">
        <f>'Ano a Ano'!B2</f>
        <v>2025</v>
      </c>
      <c r="D18" s="43">
        <f>C18+1</f>
        <v>2026</v>
      </c>
      <c r="E18" s="43">
        <f t="shared" ref="E18:N18" si="2">D18+1</f>
        <v>2027</v>
      </c>
      <c r="F18" s="43">
        <f t="shared" si="2"/>
        <v>2028</v>
      </c>
      <c r="G18" s="43">
        <f t="shared" si="2"/>
        <v>2029</v>
      </c>
      <c r="H18" s="43">
        <f t="shared" si="2"/>
        <v>2030</v>
      </c>
      <c r="I18" s="43">
        <f t="shared" si="2"/>
        <v>2031</v>
      </c>
      <c r="J18" s="43">
        <f t="shared" si="2"/>
        <v>2032</v>
      </c>
      <c r="K18" s="43">
        <f t="shared" si="2"/>
        <v>2033</v>
      </c>
      <c r="L18" s="43">
        <f t="shared" si="2"/>
        <v>2034</v>
      </c>
      <c r="M18" s="43">
        <f t="shared" si="2"/>
        <v>2035</v>
      </c>
      <c r="N18" s="43">
        <f t="shared" si="2"/>
        <v>2036</v>
      </c>
      <c r="Q18" s="43">
        <f>'Ano a Ano'!B2</f>
        <v>2025</v>
      </c>
      <c r="R18" s="43">
        <f>Q18+1</f>
        <v>2026</v>
      </c>
      <c r="S18" s="43">
        <f t="shared" ref="S18:AB18" si="3">R18+1</f>
        <v>2027</v>
      </c>
      <c r="T18" s="43">
        <f t="shared" si="3"/>
        <v>2028</v>
      </c>
      <c r="U18" s="43">
        <f t="shared" si="3"/>
        <v>2029</v>
      </c>
      <c r="V18" s="43">
        <f t="shared" si="3"/>
        <v>2030</v>
      </c>
      <c r="W18" s="43">
        <f t="shared" si="3"/>
        <v>2031</v>
      </c>
      <c r="X18" s="43">
        <f t="shared" si="3"/>
        <v>2032</v>
      </c>
      <c r="Y18" s="43">
        <f t="shared" si="3"/>
        <v>2033</v>
      </c>
      <c r="Z18" s="43">
        <f t="shared" si="3"/>
        <v>2034</v>
      </c>
      <c r="AA18" s="43">
        <f t="shared" si="3"/>
        <v>2035</v>
      </c>
      <c r="AB18" s="43">
        <f t="shared" si="3"/>
        <v>2036</v>
      </c>
    </row>
    <row r="19" spans="2:29" s="44" customFormat="1" ht="20.100000000000001" customHeight="1" x14ac:dyDescent="0.2">
      <c r="C19" s="47">
        <f>'Ano a Ano'!$B20</f>
        <v>0</v>
      </c>
      <c r="D19" s="47">
        <f>'Ano a Ano'!$D20</f>
        <v>0</v>
      </c>
      <c r="E19" s="47">
        <f>'Ano a Ano'!$F20</f>
        <v>0</v>
      </c>
      <c r="F19" s="47">
        <f>'Ano a Ano'!$H20</f>
        <v>0</v>
      </c>
      <c r="G19" s="47">
        <f>'Ano a Ano'!$J20</f>
        <v>0</v>
      </c>
      <c r="H19" s="47">
        <f>'Ano a Ano'!$L20</f>
        <v>0</v>
      </c>
      <c r="I19" s="47">
        <f>'Ano a Ano'!$N20</f>
        <v>0</v>
      </c>
      <c r="J19" s="47">
        <f>'Ano a Ano'!$P20</f>
        <v>0</v>
      </c>
      <c r="K19" s="47">
        <f>'Ano a Ano'!$R20</f>
        <v>0</v>
      </c>
      <c r="L19" s="47">
        <f>'Ano a Ano'!$T20</f>
        <v>0</v>
      </c>
      <c r="M19" s="47">
        <f>'Ano a Ano'!$V20</f>
        <v>0</v>
      </c>
      <c r="N19" s="47">
        <f>'Ano a Ano'!$X20</f>
        <v>0</v>
      </c>
      <c r="Q19" s="47">
        <f>'Ano a Ano'!$B21</f>
        <v>0</v>
      </c>
      <c r="R19" s="47">
        <f>'Ano a Ano'!$D21</f>
        <v>0</v>
      </c>
      <c r="S19" s="47">
        <f>'Ano a Ano'!$F21</f>
        <v>0</v>
      </c>
      <c r="T19" s="47">
        <f>'Ano a Ano'!$H21</f>
        <v>0</v>
      </c>
      <c r="U19" s="47">
        <f>'Ano a Ano'!$J21</f>
        <v>0</v>
      </c>
      <c r="V19" s="47">
        <f>'Ano a Ano'!$L21</f>
        <v>0</v>
      </c>
      <c r="W19" s="47">
        <f>'Ano a Ano'!$N21</f>
        <v>0</v>
      </c>
      <c r="X19" s="47">
        <f>'Ano a Ano'!$P21</f>
        <v>0</v>
      </c>
      <c r="Y19" s="47">
        <f>'Ano a Ano'!$R21</f>
        <v>0</v>
      </c>
      <c r="Z19" s="47">
        <f>'Ano a Ano'!$T21</f>
        <v>0</v>
      </c>
      <c r="AA19" s="47">
        <f>'Ano a Ano'!$V21</f>
        <v>0</v>
      </c>
      <c r="AB19" s="47">
        <f>'Ano a Ano'!$X21</f>
        <v>0</v>
      </c>
      <c r="AC19" s="48"/>
    </row>
    <row r="20" spans="2:29" s="44" customFormat="1" ht="20.100000000000001" customHeight="1" x14ac:dyDescent="0.2"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</row>
    <row r="21" spans="2:29" s="44" customFormat="1" ht="20.100000000000001" customHeight="1" x14ac:dyDescent="0.2"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</row>
    <row r="22" spans="2:29" s="44" customFormat="1" ht="20.100000000000001" customHeight="1" x14ac:dyDescent="0.2"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</row>
    <row r="23" spans="2:29" s="44" customFormat="1" ht="15" customHeight="1" x14ac:dyDescent="0.2"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</row>
    <row r="24" spans="2:29" s="44" customFormat="1" ht="20.100000000000001" customHeight="1" x14ac:dyDescent="0.2"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</row>
    <row r="25" spans="2:29" s="44" customFormat="1" ht="20.100000000000001" customHeight="1" x14ac:dyDescent="0.2"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spans="2:29" s="44" customFormat="1" ht="20.100000000000001" customHeight="1" x14ac:dyDescent="0.2">
      <c r="C26" s="45" t="str">
        <f>'Ano a Ano'!A29</f>
        <v>TOTAL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</row>
    <row r="27" spans="2:29" s="44" customFormat="1" ht="20.100000000000001" customHeight="1" x14ac:dyDescent="0.2">
      <c r="C27" s="43">
        <f>'Ano a Ano'!B2</f>
        <v>2025</v>
      </c>
      <c r="D27" s="43">
        <f>C27+1</f>
        <v>2026</v>
      </c>
      <c r="E27" s="43">
        <f t="shared" ref="E27:O27" si="4">D27+1</f>
        <v>2027</v>
      </c>
      <c r="F27" s="43">
        <f t="shared" si="4"/>
        <v>2028</v>
      </c>
      <c r="G27" s="43">
        <f t="shared" si="4"/>
        <v>2029</v>
      </c>
      <c r="H27" s="43">
        <f t="shared" si="4"/>
        <v>2030</v>
      </c>
      <c r="I27" s="43">
        <f t="shared" si="4"/>
        <v>2031</v>
      </c>
      <c r="J27" s="43">
        <f t="shared" si="4"/>
        <v>2032</v>
      </c>
      <c r="K27" s="43">
        <f t="shared" si="4"/>
        <v>2033</v>
      </c>
      <c r="L27" s="43">
        <f t="shared" si="4"/>
        <v>2034</v>
      </c>
      <c r="M27" s="43">
        <f t="shared" si="4"/>
        <v>2035</v>
      </c>
      <c r="N27" s="43">
        <f t="shared" si="4"/>
        <v>2036</v>
      </c>
      <c r="O27" s="43"/>
    </row>
    <row r="28" spans="2:29" s="44" customFormat="1" ht="20.100000000000001" customHeight="1" x14ac:dyDescent="0.2">
      <c r="B28" s="44" t="s">
        <v>61</v>
      </c>
      <c r="C28" s="47">
        <f>'Ano a Ano'!$B26+'Ano a Ano'!$B27</f>
        <v>0</v>
      </c>
      <c r="D28" s="47">
        <f>'Ano a Ano'!$D26+'Ano a Ano'!$D27</f>
        <v>0</v>
      </c>
      <c r="E28" s="47">
        <f>'Ano a Ano'!$F26+'Ano a Ano'!$F27</f>
        <v>0</v>
      </c>
      <c r="F28" s="47">
        <f>'Ano a Ano'!$H26+'Ano a Ano'!$H27</f>
        <v>0</v>
      </c>
      <c r="G28" s="47">
        <f>'Ano a Ano'!$J26+'Ano a Ano'!$J27</f>
        <v>0</v>
      </c>
      <c r="H28" s="47">
        <f>'Ano a Ano'!$L26+'Ano a Ano'!$L27</f>
        <v>0</v>
      </c>
      <c r="I28" s="47">
        <f>'Ano a Ano'!$N26+'Ano a Ano'!$N27</f>
        <v>0</v>
      </c>
      <c r="J28" s="47">
        <f>'Ano a Ano'!$P26+'Ano a Ano'!$P27</f>
        <v>0</v>
      </c>
      <c r="K28" s="47">
        <f>'Ano a Ano'!$R26+'Ano a Ano'!$R27</f>
        <v>0</v>
      </c>
      <c r="L28" s="47">
        <f>'Ano a Ano'!$T26+'Ano a Ano'!$T27</f>
        <v>0</v>
      </c>
      <c r="M28" s="47">
        <f>'Ano a Ano'!$V26+'Ano a Ano'!$V27</f>
        <v>0</v>
      </c>
      <c r="N28" s="47">
        <f>'Ano a Ano'!$X26+'Ano a Ano'!$X27</f>
        <v>0</v>
      </c>
    </row>
    <row r="29" spans="2:29" s="44" customFormat="1" ht="20.100000000000001" customHeight="1" x14ac:dyDescent="0.2">
      <c r="B29" s="44" t="s">
        <v>62</v>
      </c>
      <c r="C29" s="47">
        <f>'Ano a Ano'!$B28</f>
        <v>0</v>
      </c>
      <c r="D29" s="47">
        <f>'Ano a Ano'!$D28</f>
        <v>0</v>
      </c>
      <c r="E29" s="47">
        <f>'Ano a Ano'!$F28</f>
        <v>0</v>
      </c>
      <c r="F29" s="47">
        <f>'Ano a Ano'!$H28</f>
        <v>0</v>
      </c>
      <c r="G29" s="47">
        <f>'Ano a Ano'!$J28</f>
        <v>0</v>
      </c>
      <c r="H29" s="47">
        <f>'Ano a Ano'!$L28</f>
        <v>0</v>
      </c>
      <c r="I29" s="47">
        <f>'Ano a Ano'!$N28</f>
        <v>0</v>
      </c>
      <c r="J29" s="47">
        <f>'Ano a Ano'!$P28</f>
        <v>0</v>
      </c>
      <c r="K29" s="47">
        <f>'Ano a Ano'!$R28</f>
        <v>0</v>
      </c>
      <c r="L29" s="47">
        <f>'Ano a Ano'!$T28</f>
        <v>0</v>
      </c>
      <c r="M29" s="47">
        <f>'Ano a Ano'!$V28</f>
        <v>0</v>
      </c>
      <c r="N29" s="47">
        <f>'Ano a Ano'!$X28</f>
        <v>0</v>
      </c>
    </row>
    <row r="30" spans="2:29" s="44" customFormat="1" ht="20.100000000000001" customHeight="1" x14ac:dyDescent="0.2"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2:29" s="44" customFormat="1" ht="20.100000000000001" customHeight="1" x14ac:dyDescent="0.2"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 spans="2:29" s="44" customFormat="1" ht="20.100000000000001" customHeight="1" x14ac:dyDescent="0.2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</sheetData>
  <sheetProtection algorithmName="SHA-512" hashValue="pQWIPFlsevAqsHzNr2RVlHMhs908nwdO6VN5wtFnaeAYaxlDp+cHap9TU4BkVD0A96/cbQMH+M5XlhEXGgsUZg==" saltValue="K1jKdUXs91Dd45o32cohMA==" spinCount="100000" sheet="1" objects="1" scenarios="1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Instruções</vt:lpstr>
      <vt:lpstr>Ano a Ano</vt:lpstr>
      <vt:lpstr>Gráficos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 Fonseca</dc:creator>
  <cp:lastModifiedBy>Rebeca Fonseca</cp:lastModifiedBy>
  <dcterms:created xsi:type="dcterms:W3CDTF">2024-07-26T22:52:11Z</dcterms:created>
  <dcterms:modified xsi:type="dcterms:W3CDTF">2025-05-14T22:47:32Z</dcterms:modified>
</cp:coreProperties>
</file>